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ate1904="1" showInkAnnotation="0" codeName="ThisWorkbook" autoCompressPictures="0"/>
  <bookViews>
    <workbookView xWindow="-15" yWindow="-15" windowWidth="20730" windowHeight="11760" tabRatio="500" activeTab="4"/>
  </bookViews>
  <sheets>
    <sheet name="Heat1" sheetId="1" r:id="rId1"/>
    <sheet name="Heat2" sheetId="2" r:id="rId2"/>
    <sheet name="Heat3" sheetId="4" r:id="rId3"/>
    <sheet name="Heat4" sheetId="5" r:id="rId4"/>
    <sheet name="Overall" sheetId="3" r:id="rId5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K35" i="3"/>
  <c r="K36"/>
  <c r="K34"/>
  <c r="K38"/>
  <c r="K40"/>
  <c r="K37"/>
  <c r="K42"/>
  <c r="K43"/>
  <c r="K39"/>
  <c r="K45"/>
  <c r="K46"/>
  <c r="K41"/>
  <c r="K47"/>
  <c r="K48"/>
  <c r="K49"/>
  <c r="K50"/>
  <c r="K51"/>
  <c r="K44"/>
  <c r="K23"/>
  <c r="H29" i="5"/>
  <c r="I29" s="1"/>
  <c r="H33"/>
  <c r="I33" s="1"/>
  <c r="H31"/>
  <c r="I31" s="1"/>
  <c r="H30"/>
  <c r="I30" s="1"/>
  <c r="H32"/>
  <c r="I32" s="1"/>
  <c r="H27"/>
  <c r="I27" s="1"/>
  <c r="H23"/>
  <c r="I23" s="1"/>
  <c r="H34"/>
  <c r="I34" s="1"/>
  <c r="H10"/>
  <c r="I10" s="1"/>
  <c r="H8"/>
  <c r="I8" s="1"/>
  <c r="H11"/>
  <c r="I11" s="1"/>
  <c r="H15"/>
  <c r="I15" s="1"/>
  <c r="H14"/>
  <c r="I14" s="1"/>
  <c r="H17"/>
  <c r="I17" s="1"/>
  <c r="H20"/>
  <c r="I20" s="1"/>
  <c r="H19"/>
  <c r="I19" s="1"/>
  <c r="H13"/>
  <c r="I13" s="1"/>
  <c r="H22"/>
  <c r="I22" s="1"/>
  <c r="H16"/>
  <c r="I16" s="1"/>
  <c r="H21"/>
  <c r="I21" s="1"/>
  <c r="H18"/>
  <c r="I18" s="1"/>
  <c r="H28"/>
  <c r="I28" s="1"/>
  <c r="H12"/>
  <c r="I12" s="1"/>
  <c r="H26"/>
  <c r="I26" s="1"/>
  <c r="H9"/>
  <c r="I9" s="1"/>
  <c r="K30" i="3"/>
  <c r="K28"/>
  <c r="K16"/>
  <c r="K24"/>
  <c r="K27"/>
  <c r="K24" i="4"/>
  <c r="L24"/>
  <c r="L37"/>
  <c r="L32"/>
  <c r="L31"/>
  <c r="L36"/>
  <c r="L34"/>
  <c r="L33"/>
  <c r="L35"/>
  <c r="L40"/>
  <c r="L38"/>
  <c r="L39"/>
  <c r="L11"/>
  <c r="L9"/>
  <c r="L10"/>
  <c r="L20"/>
  <c r="L12"/>
  <c r="L13"/>
  <c r="L18"/>
  <c r="L14"/>
  <c r="L17"/>
  <c r="L15"/>
  <c r="L21"/>
  <c r="L22"/>
  <c r="L25"/>
  <c r="L16"/>
  <c r="L23"/>
  <c r="L19"/>
  <c r="L27"/>
  <c r="L26"/>
  <c r="K32"/>
  <c r="K31"/>
  <c r="K36"/>
  <c r="K34"/>
  <c r="K33"/>
  <c r="M33" s="1"/>
  <c r="K35"/>
  <c r="M35" s="1"/>
  <c r="K40"/>
  <c r="K38"/>
  <c r="K39"/>
  <c r="K26"/>
  <c r="L8"/>
  <c r="K37"/>
  <c r="K28"/>
  <c r="K27"/>
  <c r="M27" s="1"/>
  <c r="K19"/>
  <c r="K23"/>
  <c r="K16"/>
  <c r="K25"/>
  <c r="K22"/>
  <c r="K21"/>
  <c r="K15"/>
  <c r="K17"/>
  <c r="K14"/>
  <c r="K18"/>
  <c r="K13"/>
  <c r="K12"/>
  <c r="K20"/>
  <c r="K10"/>
  <c r="K9"/>
  <c r="K11"/>
  <c r="M11" s="1"/>
  <c r="K8"/>
  <c r="M8" s="1"/>
  <c r="M9" l="1"/>
  <c r="M26"/>
  <c r="M10"/>
  <c r="M21"/>
  <c r="M24"/>
  <c r="M20"/>
  <c r="M15"/>
  <c r="M37"/>
  <c r="M13"/>
  <c r="M22"/>
  <c r="M25"/>
  <c r="M12"/>
  <c r="M14"/>
  <c r="M19"/>
  <c r="M17"/>
  <c r="M18"/>
  <c r="M23"/>
  <c r="M16"/>
  <c r="M34"/>
  <c r="M39"/>
  <c r="M31"/>
  <c r="M38"/>
  <c r="M32"/>
  <c r="M40"/>
  <c r="M36"/>
  <c r="K33" i="3"/>
  <c r="K7"/>
  <c r="K6"/>
  <c r="K5"/>
  <c r="K11"/>
  <c r="K14"/>
  <c r="K9"/>
  <c r="K8"/>
  <c r="K18"/>
  <c r="K21"/>
  <c r="K12"/>
  <c r="K25"/>
  <c r="K26"/>
  <c r="K19"/>
  <c r="K22"/>
  <c r="K13"/>
  <c r="K17"/>
  <c r="K20"/>
  <c r="K29"/>
  <c r="K10"/>
  <c r="K15"/>
  <c r="K4"/>
  <c r="I27" i="2"/>
  <c r="J27" s="1"/>
  <c r="I30"/>
  <c r="J30" s="1"/>
  <c r="I24"/>
  <c r="J24" s="1"/>
  <c r="I28"/>
  <c r="J28" s="1"/>
  <c r="I33"/>
  <c r="J33" s="1"/>
  <c r="I35"/>
  <c r="J35" s="1"/>
  <c r="I31"/>
  <c r="J31" s="1"/>
  <c r="I29"/>
  <c r="J29" s="1"/>
  <c r="I34"/>
  <c r="J34" s="1"/>
  <c r="I36"/>
  <c r="J36" s="1"/>
  <c r="I37"/>
  <c r="J37" s="1"/>
  <c r="I32"/>
  <c r="J32" s="1"/>
  <c r="I8"/>
  <c r="J8" s="1"/>
  <c r="I20"/>
  <c r="J20" s="1"/>
  <c r="I22"/>
  <c r="J22" s="1"/>
  <c r="I16"/>
  <c r="J16" s="1"/>
  <c r="I23"/>
  <c r="J23" s="1"/>
  <c r="I19"/>
  <c r="J19" s="1"/>
  <c r="I21"/>
  <c r="J21" s="1"/>
  <c r="I17"/>
  <c r="J17" s="1"/>
  <c r="I15"/>
  <c r="J15" s="1"/>
  <c r="I18"/>
  <c r="J18" s="1"/>
  <c r="I14"/>
  <c r="J14" s="1"/>
  <c r="I12"/>
  <c r="J12" s="1"/>
  <c r="I9"/>
  <c r="J9" s="1"/>
  <c r="I10"/>
  <c r="J10" s="1"/>
  <c r="I13"/>
  <c r="J13" s="1"/>
  <c r="I11"/>
  <c r="J11" s="1"/>
  <c r="H31" i="1"/>
  <c r="I31" s="1"/>
  <c r="H37"/>
  <c r="I37" s="1"/>
  <c r="H33"/>
  <c r="I33" s="1"/>
  <c r="H36"/>
  <c r="I36" s="1"/>
  <c r="H35"/>
  <c r="I35" s="1"/>
  <c r="H32"/>
  <c r="I32" s="1"/>
  <c r="H34"/>
  <c r="I34"/>
  <c r="H38"/>
  <c r="I38" s="1"/>
  <c r="H30"/>
  <c r="I30" s="1"/>
  <c r="H12"/>
  <c r="I12" s="1"/>
  <c r="H19"/>
  <c r="I19" s="1"/>
  <c r="H15"/>
  <c r="I15" s="1"/>
  <c r="H14"/>
  <c r="I14" s="1"/>
  <c r="H10"/>
  <c r="I10" s="1"/>
  <c r="H21"/>
  <c r="I21" s="1"/>
  <c r="H16"/>
  <c r="I16" s="1"/>
  <c r="H9"/>
  <c r="I9" s="1"/>
  <c r="H24"/>
  <c r="I24" s="1"/>
  <c r="H8"/>
  <c r="I8" s="1"/>
  <c r="H13"/>
  <c r="I13" s="1"/>
  <c r="H11"/>
  <c r="I11" s="1"/>
  <c r="H22"/>
  <c r="I22" s="1"/>
  <c r="H18"/>
  <c r="I18" s="1"/>
  <c r="H17"/>
  <c r="I17"/>
  <c r="H25"/>
  <c r="I25" s="1"/>
  <c r="H27"/>
  <c r="I27" s="1"/>
  <c r="H20"/>
  <c r="I20" s="1"/>
  <c r="H26"/>
  <c r="I26"/>
  <c r="H23"/>
  <c r="I23" s="1"/>
</calcChain>
</file>

<file path=xl/sharedStrings.xml><?xml version="1.0" encoding="utf-8"?>
<sst xmlns="http://schemas.openxmlformats.org/spreadsheetml/2006/main" count="615" uniqueCount="158">
  <si>
    <t>NSW Formula Windsurfing Series 2012-13</t>
  </si>
  <si>
    <t>Heat 1</t>
  </si>
  <si>
    <t>Hawks Nest, Jimmys Beach</t>
  </si>
  <si>
    <t>29-30Sept2012</t>
  </si>
  <si>
    <t xml:space="preserve"> </t>
  </si>
  <si>
    <t>Sail #</t>
  </si>
  <si>
    <t>Name</t>
  </si>
  <si>
    <t>Race1</t>
  </si>
  <si>
    <t>Race2</t>
  </si>
  <si>
    <t>Race3</t>
  </si>
  <si>
    <t>Race4</t>
  </si>
  <si>
    <t>Open</t>
  </si>
  <si>
    <t>Free Formula</t>
  </si>
  <si>
    <t>Drop</t>
  </si>
  <si>
    <t>Total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</si>
  <si>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</si>
  <si>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</si>
  <si>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</si>
  <si>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</si>
  <si>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</si>
  <si>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</si>
  <si>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</si>
  <si>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</si>
  <si>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</si>
  <si>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</si>
  <si>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</si>
  <si>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</si>
  <si>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13th</t>
  </si>
  <si>
    <t>14th</t>
  </si>
  <si>
    <t>15th</t>
  </si>
  <si>
    <t>16th</t>
  </si>
  <si>
    <t>17th</t>
  </si>
  <si>
    <t>18th</t>
  </si>
  <si>
    <t>AUS -1</t>
  </si>
  <si>
    <t>AUS-222</t>
  </si>
  <si>
    <t>AUS-71</t>
  </si>
  <si>
    <t>AUS-151</t>
  </si>
  <si>
    <t>AUS-98</t>
  </si>
  <si>
    <t>FRA-73</t>
  </si>
  <si>
    <t>AUS-9</t>
  </si>
  <si>
    <t>AUS-11</t>
  </si>
  <si>
    <t>AUS-747</t>
  </si>
  <si>
    <t>AUS-83</t>
  </si>
  <si>
    <t>AUS-8</t>
  </si>
  <si>
    <t>AUS-12</t>
  </si>
  <si>
    <t>AUS-55</t>
  </si>
  <si>
    <t>AUS-132</t>
  </si>
  <si>
    <t>AUS-4</t>
  </si>
  <si>
    <t>AUS-720</t>
  </si>
  <si>
    <t>AUS-38</t>
  </si>
  <si>
    <t>DEN-111</t>
  </si>
  <si>
    <t>AUS-173</t>
  </si>
  <si>
    <t>AUS-2111</t>
  </si>
  <si>
    <t>AUS-32</t>
  </si>
  <si>
    <t>AUS-80</t>
  </si>
  <si>
    <t>AUS-30</t>
  </si>
  <si>
    <t>AUS-149</t>
  </si>
  <si>
    <t>AUS-966</t>
  </si>
  <si>
    <t>AUS-688</t>
  </si>
  <si>
    <t>AUS-187</t>
  </si>
  <si>
    <t>AUS-555</t>
  </si>
  <si>
    <t>19th</t>
  </si>
  <si>
    <t>AUS-5</t>
  </si>
  <si>
    <t>Ave</t>
  </si>
  <si>
    <t>Morris, Brett</t>
  </si>
  <si>
    <t>McIlveen, Byron</t>
  </si>
  <si>
    <t>Dunoyer, Remi</t>
  </si>
  <si>
    <t>Walsh, Steve</t>
  </si>
  <si>
    <t>Floyd, Steve</t>
  </si>
  <si>
    <t>Nelson, Mike</t>
  </si>
  <si>
    <t>Bowness, Wayne</t>
  </si>
  <si>
    <t>Austin, Nick</t>
  </si>
  <si>
    <t>Hohnberg, Nathan</t>
  </si>
  <si>
    <t>Towndrow, Murray</t>
  </si>
  <si>
    <t>Ford, Tim</t>
  </si>
  <si>
    <t>Turner, Ben</t>
  </si>
  <si>
    <t>Healey, Bruce</t>
  </si>
  <si>
    <t>Dayhew, Sean</t>
  </si>
  <si>
    <t>Ferenczy, Tibor</t>
  </si>
  <si>
    <t>Murray, Rick</t>
  </si>
  <si>
    <t>Morrel, Glen</t>
  </si>
  <si>
    <t>Lord, Justin</t>
  </si>
  <si>
    <t>Ting, Chris</t>
  </si>
  <si>
    <t>Vesterstrom, Jesper</t>
  </si>
  <si>
    <t>Farley, James</t>
  </si>
  <si>
    <t>Fawkes, Barry</t>
  </si>
  <si>
    <t>Vacopoulos, Andrew</t>
  </si>
  <si>
    <t>Pullen, Lewis</t>
  </si>
  <si>
    <t>Howe, David</t>
  </si>
  <si>
    <t>Saunders, Mick</t>
  </si>
  <si>
    <t>Rumford, Glen</t>
  </si>
  <si>
    <t>Craven, Adam</t>
  </si>
  <si>
    <t>Lester, Dave</t>
  </si>
  <si>
    <t>Heat 2</t>
  </si>
  <si>
    <t>Huskisson, Jervis Bay</t>
  </si>
  <si>
    <t>20-21Oct2012</t>
  </si>
  <si>
    <t>Kinch, Niall</t>
  </si>
  <si>
    <t>Ben, Morrell</t>
  </si>
  <si>
    <t>Turner, Rick</t>
  </si>
  <si>
    <t>AUS-303</t>
  </si>
  <si>
    <t>Lucas, Roger</t>
  </si>
  <si>
    <t>Race5</t>
  </si>
  <si>
    <t>AUS-270</t>
  </si>
  <si>
    <t>AUS-88</t>
  </si>
  <si>
    <t>Rogan, Andrew</t>
  </si>
  <si>
    <t>AUS-311</t>
  </si>
  <si>
    <t>Hodges, Phil</t>
  </si>
  <si>
    <t>AUS-767</t>
  </si>
  <si>
    <t>Cox, Steve</t>
  </si>
  <si>
    <t>AUS-108</t>
  </si>
  <si>
    <t>AUS-360</t>
  </si>
  <si>
    <t>AUS-1053</t>
  </si>
  <si>
    <t>Halank, Akim</t>
  </si>
  <si>
    <t>Heat1</t>
  </si>
  <si>
    <t>Heat2</t>
  </si>
  <si>
    <t>Heat3</t>
  </si>
  <si>
    <t>Heat4</t>
  </si>
  <si>
    <t>Heat5</t>
  </si>
  <si>
    <t>Heat6</t>
  </si>
  <si>
    <t>Heat7</t>
  </si>
  <si>
    <t>Morrell, Ben</t>
  </si>
  <si>
    <t>20th</t>
  </si>
  <si>
    <t>21st</t>
  </si>
  <si>
    <t>22nd</t>
  </si>
  <si>
    <t>Overall Results</t>
  </si>
  <si>
    <t>.</t>
  </si>
  <si>
    <t>Ave points race 1</t>
  </si>
  <si>
    <t>Ave points race 2&amp;4</t>
  </si>
  <si>
    <t>Heat 3 + NSW Formula State Championship</t>
  </si>
  <si>
    <t>Ramsgate Beach, Botany Bay, Sydney</t>
  </si>
  <si>
    <t>10-11Nov2012</t>
  </si>
  <si>
    <t>Race6</t>
  </si>
  <si>
    <t>Race7</t>
  </si>
  <si>
    <t>Flanagan, David</t>
  </si>
  <si>
    <t>AUS-057</t>
  </si>
  <si>
    <t>Hurley, John</t>
  </si>
  <si>
    <t>AUS-711</t>
  </si>
  <si>
    <t>McLean, Doug</t>
  </si>
  <si>
    <t>AUS-?</t>
  </si>
  <si>
    <t>Parker, Sam</t>
  </si>
  <si>
    <t xml:space="preserve">AUS-3 </t>
  </si>
  <si>
    <t>Christensen, Chris</t>
  </si>
  <si>
    <t>AUS-032</t>
  </si>
  <si>
    <t>AV-P</t>
  </si>
  <si>
    <t>23rd</t>
  </si>
  <si>
    <t>24th</t>
  </si>
  <si>
    <t>25th</t>
  </si>
  <si>
    <t>26th</t>
  </si>
  <si>
    <t>Heat 4</t>
  </si>
  <si>
    <t>Marmong Point, Lake Macquarie</t>
  </si>
  <si>
    <t>01-02 December 2012</t>
  </si>
  <si>
    <t>Mick, Saunders</t>
  </si>
  <si>
    <t>Sean, Obrien</t>
  </si>
  <si>
    <t>AUS-120</t>
  </si>
  <si>
    <t>Murray, Towndrow</t>
  </si>
  <si>
    <t>James, Farley</t>
  </si>
  <si>
    <t>AUS-611</t>
  </si>
  <si>
    <t>27th</t>
  </si>
</sst>
</file>

<file path=xl/styles.xml><?xml version="1.0" encoding="utf-8"?>
<styleSheet xmlns="http://schemas.openxmlformats.org/spreadsheetml/2006/main">
  <fonts count="10">
    <font>
      <sz val="10"/>
      <name val="Verdana"/>
    </font>
    <font>
      <sz val="8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color indexed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sz val="12"/>
      <color indexed="8"/>
      <name val="Verdana"/>
      <family val="2"/>
    </font>
    <font>
      <b/>
      <sz val="12"/>
      <color indexed="8"/>
      <name val="Verdana"/>
      <family val="2"/>
    </font>
    <font>
      <b/>
      <sz val="16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5" fillId="3" borderId="0" xfId="0" applyFont="1" applyFill="1"/>
    <xf numFmtId="0" fontId="5" fillId="2" borderId="0" xfId="0" applyFont="1" applyFill="1" applyAlignment="1">
      <alignment horizontal="center"/>
    </xf>
    <xf numFmtId="0" fontId="7" fillId="3" borderId="0" xfId="0" applyFont="1" applyFill="1"/>
    <xf numFmtId="0" fontId="6" fillId="3" borderId="0" xfId="0" applyFont="1" applyFill="1"/>
    <xf numFmtId="0" fontId="8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I39"/>
  <sheetViews>
    <sheetView topLeftCell="A13" zoomScale="150" workbookViewId="0">
      <selection activeCell="A4" sqref="A4"/>
    </sheetView>
  </sheetViews>
  <sheetFormatPr defaultColWidth="11" defaultRowHeight="12.75"/>
  <cols>
    <col min="1" max="1" width="4.875" style="1" bestFit="1" customWidth="1"/>
    <col min="2" max="2" width="18.375" style="3" customWidth="1"/>
    <col min="3" max="3" width="9.625" style="3" customWidth="1"/>
    <col min="4" max="7" width="6" style="4" bestFit="1" customWidth="1"/>
    <col min="8" max="8" width="5" style="4" bestFit="1" customWidth="1"/>
    <col min="9" max="9" width="5.125" style="4" bestFit="1" customWidth="1"/>
    <col min="10" max="16384" width="11" style="3"/>
  </cols>
  <sheetData>
    <row r="1" spans="1:9" s="1" customFormat="1">
      <c r="A1" s="1" t="s">
        <v>125</v>
      </c>
      <c r="B1" s="1" t="s">
        <v>0</v>
      </c>
      <c r="D1" s="2"/>
      <c r="E1" s="2"/>
      <c r="F1" s="2"/>
      <c r="G1" s="2"/>
      <c r="H1" s="2"/>
      <c r="I1" s="2"/>
    </row>
    <row r="2" spans="1:9" s="1" customFormat="1">
      <c r="B2" s="1" t="s">
        <v>1</v>
      </c>
      <c r="D2" s="2"/>
      <c r="E2" s="2"/>
      <c r="F2" s="2"/>
      <c r="G2" s="2"/>
      <c r="H2" s="2"/>
      <c r="I2" s="2"/>
    </row>
    <row r="3" spans="1:9" s="1" customFormat="1">
      <c r="B3" s="1" t="s">
        <v>2</v>
      </c>
      <c r="D3" s="2"/>
      <c r="E3" s="2"/>
      <c r="F3" s="2"/>
      <c r="G3" s="2"/>
      <c r="H3" s="2"/>
      <c r="I3" s="2"/>
    </row>
    <row r="4" spans="1:9" s="1" customFormat="1">
      <c r="B4" s="1" t="s">
        <v>3</v>
      </c>
      <c r="D4" s="2"/>
      <c r="E4" s="2"/>
      <c r="F4" s="2"/>
      <c r="G4" s="2"/>
      <c r="H4" s="2"/>
      <c r="I4" s="2"/>
    </row>
    <row r="5" spans="1:9" s="1" customFormat="1">
      <c r="D5" s="2"/>
      <c r="E5" s="2"/>
      <c r="F5" s="2"/>
      <c r="G5" s="2"/>
      <c r="H5" s="2"/>
      <c r="I5" s="2"/>
    </row>
    <row r="6" spans="1:9" s="1" customFormat="1">
      <c r="B6" s="1" t="s">
        <v>11</v>
      </c>
      <c r="D6" s="2"/>
      <c r="E6" s="2"/>
      <c r="F6" s="2"/>
      <c r="G6" s="2"/>
      <c r="H6" s="2"/>
      <c r="I6" s="2"/>
    </row>
    <row r="7" spans="1:9" s="1" customFormat="1">
      <c r="B7" s="1" t="s">
        <v>6</v>
      </c>
      <c r="C7" s="1" t="s">
        <v>5</v>
      </c>
      <c r="D7" s="2" t="s">
        <v>7</v>
      </c>
      <c r="E7" s="2" t="s">
        <v>8</v>
      </c>
      <c r="F7" s="2" t="s">
        <v>9</v>
      </c>
      <c r="G7" s="2" t="s">
        <v>10</v>
      </c>
      <c r="H7" s="2" t="s">
        <v>13</v>
      </c>
      <c r="I7" s="2" t="s">
        <v>14</v>
      </c>
    </row>
    <row r="8" spans="1:9">
      <c r="A8" s="1" t="s">
        <v>15</v>
      </c>
      <c r="B8" s="3" t="s">
        <v>64</v>
      </c>
      <c r="C8" s="3" t="s">
        <v>43</v>
      </c>
      <c r="D8" s="4">
        <v>2</v>
      </c>
      <c r="E8" s="4">
        <v>7</v>
      </c>
      <c r="F8" s="4">
        <v>2</v>
      </c>
      <c r="G8" s="4">
        <v>0.75</v>
      </c>
      <c r="H8" s="7">
        <f t="shared" ref="H8:H27" si="0">MAX(D8:G8)</f>
        <v>7</v>
      </c>
      <c r="I8" s="7">
        <f t="shared" ref="I8:I27" si="1">SUM(D8:G8)-H8</f>
        <v>4.75</v>
      </c>
    </row>
    <row r="9" spans="1:9">
      <c r="A9" s="1" t="s">
        <v>16</v>
      </c>
      <c r="B9" s="5" t="s">
        <v>65</v>
      </c>
      <c r="C9" s="5" t="s">
        <v>41</v>
      </c>
      <c r="D9" s="6">
        <v>0.75</v>
      </c>
      <c r="E9" s="4">
        <v>5</v>
      </c>
      <c r="F9" s="4">
        <v>5</v>
      </c>
      <c r="G9" s="6">
        <v>2</v>
      </c>
      <c r="H9" s="7">
        <f t="shared" si="0"/>
        <v>5</v>
      </c>
      <c r="I9" s="7">
        <f t="shared" si="1"/>
        <v>7.75</v>
      </c>
    </row>
    <row r="10" spans="1:9">
      <c r="A10" s="1" t="s">
        <v>17</v>
      </c>
      <c r="B10" s="3" t="s">
        <v>66</v>
      </c>
      <c r="C10" s="3" t="s">
        <v>38</v>
      </c>
      <c r="D10" s="4">
        <v>21</v>
      </c>
      <c r="E10" s="4">
        <v>2</v>
      </c>
      <c r="F10" s="4">
        <v>0.75</v>
      </c>
      <c r="G10" s="4">
        <v>6</v>
      </c>
      <c r="H10" s="7">
        <f t="shared" si="0"/>
        <v>21</v>
      </c>
      <c r="I10" s="7">
        <f t="shared" si="1"/>
        <v>8.75</v>
      </c>
    </row>
    <row r="11" spans="1:9">
      <c r="A11" s="1" t="s">
        <v>18</v>
      </c>
      <c r="B11" s="3" t="s">
        <v>67</v>
      </c>
      <c r="C11" s="3" t="s">
        <v>45</v>
      </c>
      <c r="D11" s="4">
        <v>5</v>
      </c>
      <c r="E11" s="4">
        <v>0.75</v>
      </c>
      <c r="F11" s="4">
        <v>3</v>
      </c>
      <c r="G11" s="4">
        <v>21</v>
      </c>
      <c r="H11" s="7">
        <f t="shared" si="0"/>
        <v>21</v>
      </c>
      <c r="I11" s="7">
        <f t="shared" si="1"/>
        <v>8.75</v>
      </c>
    </row>
    <row r="12" spans="1:9">
      <c r="A12" s="1" t="s">
        <v>19</v>
      </c>
      <c r="B12" s="3" t="s">
        <v>68</v>
      </c>
      <c r="C12" s="3" t="s">
        <v>34</v>
      </c>
      <c r="D12" s="4">
        <v>21</v>
      </c>
      <c r="E12" s="4">
        <v>3</v>
      </c>
      <c r="F12" s="4">
        <v>4</v>
      </c>
      <c r="G12" s="4">
        <v>5</v>
      </c>
      <c r="H12" s="7">
        <f t="shared" si="0"/>
        <v>21</v>
      </c>
      <c r="I12" s="7">
        <f t="shared" si="1"/>
        <v>12</v>
      </c>
    </row>
    <row r="13" spans="1:9">
      <c r="A13" s="1" t="s">
        <v>20</v>
      </c>
      <c r="B13" s="3" t="s">
        <v>69</v>
      </c>
      <c r="C13" s="3" t="s">
        <v>44</v>
      </c>
      <c r="D13" s="4">
        <v>3</v>
      </c>
      <c r="E13" s="4">
        <v>6</v>
      </c>
      <c r="F13" s="4">
        <v>8</v>
      </c>
      <c r="G13" s="4">
        <v>21</v>
      </c>
      <c r="H13" s="7">
        <f t="shared" si="0"/>
        <v>21</v>
      </c>
      <c r="I13" s="7">
        <f t="shared" si="1"/>
        <v>17</v>
      </c>
    </row>
    <row r="14" spans="1:9">
      <c r="A14" s="1" t="s">
        <v>21</v>
      </c>
      <c r="B14" s="3" t="s">
        <v>70</v>
      </c>
      <c r="C14" s="3" t="s">
        <v>37</v>
      </c>
      <c r="D14" s="4">
        <v>7</v>
      </c>
      <c r="E14" s="4">
        <v>11</v>
      </c>
      <c r="F14" s="4">
        <v>6</v>
      </c>
      <c r="G14" s="4">
        <v>4</v>
      </c>
      <c r="H14" s="7">
        <f t="shared" si="0"/>
        <v>11</v>
      </c>
      <c r="I14" s="7">
        <f t="shared" si="1"/>
        <v>17</v>
      </c>
    </row>
    <row r="15" spans="1:9">
      <c r="A15" s="1" t="s">
        <v>22</v>
      </c>
      <c r="B15" s="3" t="s">
        <v>71</v>
      </c>
      <c r="C15" s="3" t="s">
        <v>36</v>
      </c>
      <c r="D15" s="4">
        <v>21</v>
      </c>
      <c r="E15" s="4">
        <v>9</v>
      </c>
      <c r="F15" s="4">
        <v>7</v>
      </c>
      <c r="G15" s="4">
        <v>3</v>
      </c>
      <c r="H15" s="7">
        <f t="shared" si="0"/>
        <v>21</v>
      </c>
      <c r="I15" s="7">
        <f t="shared" si="1"/>
        <v>19</v>
      </c>
    </row>
    <row r="16" spans="1:9">
      <c r="A16" s="1" t="s">
        <v>23</v>
      </c>
      <c r="B16" s="3" t="s">
        <v>72</v>
      </c>
      <c r="C16" s="3" t="s">
        <v>40</v>
      </c>
      <c r="D16" s="4">
        <v>4</v>
      </c>
      <c r="E16" s="4">
        <v>4</v>
      </c>
      <c r="F16" s="4">
        <v>11</v>
      </c>
      <c r="G16" s="4">
        <v>21</v>
      </c>
      <c r="H16" s="7">
        <f t="shared" si="0"/>
        <v>21</v>
      </c>
      <c r="I16" s="7">
        <f t="shared" si="1"/>
        <v>19</v>
      </c>
    </row>
    <row r="17" spans="1:9">
      <c r="A17" s="1" t="s">
        <v>24</v>
      </c>
      <c r="B17" s="3" t="s">
        <v>73</v>
      </c>
      <c r="C17" s="3" t="s">
        <v>48</v>
      </c>
      <c r="D17" s="4">
        <v>6</v>
      </c>
      <c r="E17" s="4">
        <v>8</v>
      </c>
      <c r="F17" s="4">
        <v>10</v>
      </c>
      <c r="G17" s="4">
        <v>21</v>
      </c>
      <c r="H17" s="7">
        <f t="shared" si="0"/>
        <v>21</v>
      </c>
      <c r="I17" s="7">
        <f t="shared" si="1"/>
        <v>24</v>
      </c>
    </row>
    <row r="18" spans="1:9">
      <c r="A18" s="1" t="s">
        <v>25</v>
      </c>
      <c r="B18" s="3" t="s">
        <v>79</v>
      </c>
      <c r="C18" s="3" t="s">
        <v>47</v>
      </c>
      <c r="D18" s="4">
        <v>21</v>
      </c>
      <c r="E18" s="4">
        <v>10</v>
      </c>
      <c r="F18" s="4">
        <v>9</v>
      </c>
      <c r="G18" s="4">
        <v>21</v>
      </c>
      <c r="H18" s="7">
        <f>MAX(D18:G18)</f>
        <v>21</v>
      </c>
      <c r="I18" s="7">
        <f>SUM(D18:G18)-H18</f>
        <v>40</v>
      </c>
    </row>
    <row r="19" spans="1:9">
      <c r="A19" s="1" t="s">
        <v>26</v>
      </c>
      <c r="B19" s="3" t="s">
        <v>74</v>
      </c>
      <c r="C19" s="3" t="s">
        <v>35</v>
      </c>
      <c r="D19" s="4">
        <v>21</v>
      </c>
      <c r="E19" s="4">
        <v>17</v>
      </c>
      <c r="F19" s="4">
        <v>16</v>
      </c>
      <c r="G19" s="4">
        <v>8</v>
      </c>
      <c r="H19" s="7">
        <f t="shared" si="0"/>
        <v>21</v>
      </c>
      <c r="I19" s="7">
        <f t="shared" si="1"/>
        <v>41</v>
      </c>
    </row>
    <row r="20" spans="1:9">
      <c r="A20" s="1" t="s">
        <v>27</v>
      </c>
      <c r="B20" s="3" t="s">
        <v>75</v>
      </c>
      <c r="C20" s="3" t="s">
        <v>60</v>
      </c>
      <c r="D20" s="4">
        <v>21</v>
      </c>
      <c r="E20" s="4">
        <v>15</v>
      </c>
      <c r="F20" s="4">
        <v>21</v>
      </c>
      <c r="G20" s="4">
        <v>7</v>
      </c>
      <c r="H20" s="7">
        <f t="shared" si="0"/>
        <v>21</v>
      </c>
      <c r="I20" s="7">
        <f t="shared" si="1"/>
        <v>43</v>
      </c>
    </row>
    <row r="21" spans="1:9">
      <c r="A21" s="1" t="s">
        <v>28</v>
      </c>
      <c r="B21" s="3" t="s">
        <v>76</v>
      </c>
      <c r="C21" s="3" t="s">
        <v>39</v>
      </c>
      <c r="D21" s="4">
        <v>21</v>
      </c>
      <c r="E21" s="4">
        <v>13</v>
      </c>
      <c r="F21" s="4">
        <v>12</v>
      </c>
      <c r="G21" s="4">
        <v>21</v>
      </c>
      <c r="H21" s="7">
        <f t="shared" si="0"/>
        <v>21</v>
      </c>
      <c r="I21" s="7">
        <f t="shared" si="1"/>
        <v>46</v>
      </c>
    </row>
    <row r="22" spans="1:9">
      <c r="A22" s="1" t="s">
        <v>29</v>
      </c>
      <c r="B22" s="3" t="s">
        <v>77</v>
      </c>
      <c r="C22" s="3" t="s">
        <v>46</v>
      </c>
      <c r="D22" s="4">
        <v>21</v>
      </c>
      <c r="E22" s="4">
        <v>12</v>
      </c>
      <c r="F22" s="4">
        <v>14</v>
      </c>
      <c r="G22" s="4">
        <v>21</v>
      </c>
      <c r="H22" s="7">
        <f t="shared" si="0"/>
        <v>21</v>
      </c>
      <c r="I22" s="7">
        <f t="shared" si="1"/>
        <v>47</v>
      </c>
    </row>
    <row r="23" spans="1:9">
      <c r="A23" s="1" t="s">
        <v>30</v>
      </c>
      <c r="B23" s="3" t="s">
        <v>78</v>
      </c>
      <c r="C23" s="3" t="s">
        <v>33</v>
      </c>
      <c r="D23" s="4">
        <v>21</v>
      </c>
      <c r="E23" s="4">
        <v>14</v>
      </c>
      <c r="F23" s="4">
        <v>13</v>
      </c>
      <c r="G23" s="4">
        <v>21</v>
      </c>
      <c r="H23" s="7">
        <f t="shared" si="0"/>
        <v>21</v>
      </c>
      <c r="I23" s="7">
        <f t="shared" si="1"/>
        <v>48</v>
      </c>
    </row>
    <row r="24" spans="1:9">
      <c r="A24" s="1" t="s">
        <v>31</v>
      </c>
      <c r="B24" s="3" t="s">
        <v>80</v>
      </c>
      <c r="C24" s="3" t="s">
        <v>42</v>
      </c>
      <c r="D24" s="4">
        <v>21</v>
      </c>
      <c r="E24" s="6">
        <v>16</v>
      </c>
      <c r="F24" s="6">
        <v>15</v>
      </c>
      <c r="G24" s="6">
        <v>21</v>
      </c>
      <c r="H24" s="7">
        <f t="shared" si="0"/>
        <v>21</v>
      </c>
      <c r="I24" s="7">
        <f t="shared" si="1"/>
        <v>52</v>
      </c>
    </row>
    <row r="25" spans="1:9">
      <c r="A25" s="1" t="s">
        <v>32</v>
      </c>
      <c r="B25" s="3" t="s">
        <v>81</v>
      </c>
      <c r="C25" s="3" t="s">
        <v>49</v>
      </c>
      <c r="D25" s="4">
        <v>21</v>
      </c>
      <c r="E25" s="4">
        <v>21</v>
      </c>
      <c r="F25" s="4">
        <v>21</v>
      </c>
      <c r="G25" s="4">
        <v>21</v>
      </c>
      <c r="H25" s="7">
        <f t="shared" si="0"/>
        <v>21</v>
      </c>
      <c r="I25" s="7">
        <f t="shared" si="1"/>
        <v>63</v>
      </c>
    </row>
    <row r="26" spans="1:9">
      <c r="A26" s="1" t="s">
        <v>61</v>
      </c>
      <c r="B26" s="3" t="s">
        <v>82</v>
      </c>
      <c r="C26" s="3" t="s">
        <v>62</v>
      </c>
      <c r="D26" s="4">
        <v>21</v>
      </c>
      <c r="E26" s="4">
        <v>21</v>
      </c>
      <c r="F26" s="4">
        <v>21</v>
      </c>
      <c r="G26" s="4">
        <v>21</v>
      </c>
      <c r="H26" s="7">
        <f t="shared" si="0"/>
        <v>21</v>
      </c>
      <c r="I26" s="7">
        <f t="shared" si="1"/>
        <v>63</v>
      </c>
    </row>
    <row r="27" spans="1:9">
      <c r="A27" s="1" t="s">
        <v>63</v>
      </c>
      <c r="B27" s="3" t="s">
        <v>83</v>
      </c>
      <c r="C27" s="3" t="s">
        <v>50</v>
      </c>
      <c r="D27" s="4">
        <v>21</v>
      </c>
      <c r="E27" s="4">
        <v>21</v>
      </c>
      <c r="F27" s="4">
        <v>21</v>
      </c>
      <c r="G27" s="4">
        <v>21</v>
      </c>
      <c r="H27" s="7">
        <f t="shared" si="0"/>
        <v>21</v>
      </c>
      <c r="I27" s="7">
        <f t="shared" si="1"/>
        <v>63</v>
      </c>
    </row>
    <row r="29" spans="1:9" s="1" customFormat="1">
      <c r="B29" s="1" t="s">
        <v>12</v>
      </c>
      <c r="D29" s="2" t="s">
        <v>7</v>
      </c>
      <c r="E29" s="2" t="s">
        <v>8</v>
      </c>
      <c r="F29" s="2" t="s">
        <v>9</v>
      </c>
      <c r="G29" s="2" t="s">
        <v>10</v>
      </c>
      <c r="H29" s="2" t="s">
        <v>13</v>
      </c>
      <c r="I29" s="2" t="s">
        <v>14</v>
      </c>
    </row>
    <row r="30" spans="1:9">
      <c r="A30" s="1" t="s">
        <v>15</v>
      </c>
      <c r="B30" s="3" t="s">
        <v>84</v>
      </c>
      <c r="C30" s="3" t="s">
        <v>51</v>
      </c>
      <c r="D30" s="4">
        <v>2</v>
      </c>
      <c r="E30" s="4">
        <v>10</v>
      </c>
      <c r="F30" s="4">
        <v>0.75</v>
      </c>
      <c r="G30" s="4">
        <v>0.75</v>
      </c>
      <c r="H30" s="7">
        <f t="shared" ref="H30:H38" si="2">MAX(D30:G30)</f>
        <v>10</v>
      </c>
      <c r="I30" s="7">
        <f t="shared" ref="I30:I38" si="3">SUM(D30:G30)-H30</f>
        <v>3.5</v>
      </c>
    </row>
    <row r="31" spans="1:9">
      <c r="A31" s="1" t="s">
        <v>16</v>
      </c>
      <c r="B31" s="3" t="s">
        <v>85</v>
      </c>
      <c r="C31" s="3" t="s">
        <v>52</v>
      </c>
      <c r="D31" s="4">
        <v>0.75</v>
      </c>
      <c r="E31" s="4">
        <v>3</v>
      </c>
      <c r="F31" s="4">
        <v>3</v>
      </c>
      <c r="G31" s="4">
        <v>2</v>
      </c>
      <c r="H31" s="7">
        <f t="shared" si="2"/>
        <v>3</v>
      </c>
      <c r="I31" s="7">
        <f t="shared" si="3"/>
        <v>5.75</v>
      </c>
    </row>
    <row r="32" spans="1:9">
      <c r="A32" s="1" t="s">
        <v>17</v>
      </c>
      <c r="B32" s="3" t="s">
        <v>86</v>
      </c>
      <c r="C32" s="3" t="s">
        <v>57</v>
      </c>
      <c r="D32" s="4">
        <v>6</v>
      </c>
      <c r="E32" s="4">
        <v>0.75</v>
      </c>
      <c r="F32" s="4">
        <v>2</v>
      </c>
      <c r="G32" s="4">
        <v>3</v>
      </c>
      <c r="H32" s="7">
        <f t="shared" si="2"/>
        <v>6</v>
      </c>
      <c r="I32" s="7">
        <f t="shared" si="3"/>
        <v>5.75</v>
      </c>
    </row>
    <row r="33" spans="1:9">
      <c r="A33" s="1" t="s">
        <v>18</v>
      </c>
      <c r="B33" s="3" t="s">
        <v>87</v>
      </c>
      <c r="C33" s="3" t="s">
        <v>54</v>
      </c>
      <c r="D33" s="4">
        <v>3</v>
      </c>
      <c r="E33" s="4">
        <v>2</v>
      </c>
      <c r="F33" s="4">
        <v>6</v>
      </c>
      <c r="G33" s="4">
        <v>10</v>
      </c>
      <c r="H33" s="7">
        <f t="shared" si="2"/>
        <v>10</v>
      </c>
      <c r="I33" s="7">
        <f t="shared" si="3"/>
        <v>11</v>
      </c>
    </row>
    <row r="34" spans="1:9">
      <c r="A34" s="1" t="s">
        <v>19</v>
      </c>
      <c r="B34" s="3" t="s">
        <v>88</v>
      </c>
      <c r="C34" s="3" t="s">
        <v>58</v>
      </c>
      <c r="D34" s="4">
        <v>5</v>
      </c>
      <c r="E34" s="4">
        <v>4</v>
      </c>
      <c r="F34" s="4">
        <v>5</v>
      </c>
      <c r="G34" s="4">
        <v>10</v>
      </c>
      <c r="H34" s="7">
        <f t="shared" si="2"/>
        <v>10</v>
      </c>
      <c r="I34" s="7">
        <f t="shared" si="3"/>
        <v>14</v>
      </c>
    </row>
    <row r="35" spans="1:9">
      <c r="A35" s="1" t="s">
        <v>20</v>
      </c>
      <c r="B35" s="3" t="s">
        <v>89</v>
      </c>
      <c r="C35" s="3" t="s">
        <v>56</v>
      </c>
      <c r="D35" s="4">
        <v>4</v>
      </c>
      <c r="E35" s="4">
        <v>10</v>
      </c>
      <c r="F35" s="4">
        <v>4</v>
      </c>
      <c r="G35" s="4">
        <v>10</v>
      </c>
      <c r="H35" s="7">
        <f t="shared" si="2"/>
        <v>10</v>
      </c>
      <c r="I35" s="7">
        <f t="shared" si="3"/>
        <v>18</v>
      </c>
    </row>
    <row r="36" spans="1:9">
      <c r="A36" s="1" t="s">
        <v>21</v>
      </c>
      <c r="B36" s="3" t="s">
        <v>90</v>
      </c>
      <c r="C36" s="3" t="s">
        <v>55</v>
      </c>
      <c r="D36" s="4">
        <v>10</v>
      </c>
      <c r="E36" s="4">
        <v>5</v>
      </c>
      <c r="F36" s="4">
        <v>10</v>
      </c>
      <c r="G36" s="4">
        <v>10</v>
      </c>
      <c r="H36" s="7">
        <f t="shared" si="2"/>
        <v>10</v>
      </c>
      <c r="I36" s="7">
        <f t="shared" si="3"/>
        <v>25</v>
      </c>
    </row>
    <row r="37" spans="1:9">
      <c r="A37" s="1" t="s">
        <v>22</v>
      </c>
      <c r="B37" s="3" t="s">
        <v>91</v>
      </c>
      <c r="C37" s="3" t="s">
        <v>53</v>
      </c>
      <c r="D37" s="4">
        <v>10</v>
      </c>
      <c r="E37" s="4">
        <v>10</v>
      </c>
      <c r="F37" s="4">
        <v>10</v>
      </c>
      <c r="G37" s="4">
        <v>10</v>
      </c>
      <c r="H37" s="7">
        <f t="shared" si="2"/>
        <v>10</v>
      </c>
      <c r="I37" s="7">
        <f t="shared" si="3"/>
        <v>30</v>
      </c>
    </row>
    <row r="38" spans="1:9">
      <c r="A38" s="1" t="s">
        <v>23</v>
      </c>
      <c r="B38" s="3" t="s">
        <v>92</v>
      </c>
      <c r="C38" s="3" t="s">
        <v>59</v>
      </c>
      <c r="D38" s="4">
        <v>10</v>
      </c>
      <c r="E38" s="4">
        <v>10</v>
      </c>
      <c r="F38" s="4">
        <v>10</v>
      </c>
      <c r="G38" s="4">
        <v>10</v>
      </c>
      <c r="H38" s="7">
        <f t="shared" si="2"/>
        <v>10</v>
      </c>
      <c r="I38" s="7">
        <f t="shared" si="3"/>
        <v>30</v>
      </c>
    </row>
    <row r="39" spans="1:9">
      <c r="A39" s="1" t="s">
        <v>4</v>
      </c>
      <c r="D39" s="4" t="s">
        <v>4</v>
      </c>
      <c r="E39" s="4" t="s">
        <v>4</v>
      </c>
      <c r="F39" s="4" t="s">
        <v>4</v>
      </c>
      <c r="G39" s="4" t="s">
        <v>4</v>
      </c>
    </row>
  </sheetData>
  <sortState ref="B31:I39">
    <sortCondition ref="I31:I39"/>
  </sortState>
  <phoneticPr fontId="1" type="noConversion"/>
  <printOptions gridLines="1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K37"/>
  <sheetViews>
    <sheetView workbookViewId="0">
      <selection activeCell="A2" sqref="A2"/>
    </sheetView>
  </sheetViews>
  <sheetFormatPr defaultRowHeight="15"/>
  <cols>
    <col min="1" max="1" width="7" style="8" customWidth="1"/>
    <col min="2" max="2" width="23" style="8" customWidth="1"/>
    <col min="3" max="3" width="12.375" style="8" customWidth="1"/>
    <col min="4" max="10" width="9" style="9"/>
    <col min="11" max="16384" width="9" style="8"/>
  </cols>
  <sheetData>
    <row r="1" spans="1:10">
      <c r="A1" s="10"/>
      <c r="B1" s="10" t="s">
        <v>0</v>
      </c>
      <c r="C1" s="10"/>
      <c r="D1" s="11"/>
      <c r="E1" s="11"/>
      <c r="F1" s="11"/>
      <c r="G1" s="11"/>
      <c r="H1" s="11"/>
      <c r="I1" s="11"/>
      <c r="J1" s="11"/>
    </row>
    <row r="2" spans="1:10">
      <c r="A2" s="10"/>
      <c r="B2" s="10" t="s">
        <v>93</v>
      </c>
      <c r="C2" s="10"/>
      <c r="D2" s="11"/>
      <c r="E2" s="11"/>
      <c r="F2" s="11"/>
      <c r="G2" s="11"/>
      <c r="H2" s="11"/>
      <c r="I2" s="11"/>
      <c r="J2" s="11"/>
    </row>
    <row r="3" spans="1:10">
      <c r="A3" s="10"/>
      <c r="B3" s="10" t="s">
        <v>94</v>
      </c>
      <c r="C3" s="10"/>
      <c r="D3" s="11"/>
      <c r="E3" s="11"/>
      <c r="F3" s="11"/>
      <c r="G3" s="11"/>
      <c r="H3" s="11"/>
      <c r="I3" s="11"/>
      <c r="J3" s="11"/>
    </row>
    <row r="4" spans="1:10">
      <c r="A4" s="10"/>
      <c r="B4" s="10" t="s">
        <v>95</v>
      </c>
      <c r="C4" s="10"/>
      <c r="D4" s="11"/>
      <c r="E4" s="11"/>
      <c r="F4" s="11"/>
      <c r="G4" s="11"/>
      <c r="H4" s="11"/>
      <c r="I4" s="11"/>
      <c r="J4" s="11"/>
    </row>
    <row r="5" spans="1:10">
      <c r="A5" s="10"/>
      <c r="B5" s="10"/>
      <c r="C5" s="10"/>
      <c r="D5" s="11"/>
      <c r="E5" s="11"/>
      <c r="F5" s="11"/>
      <c r="G5" s="11"/>
      <c r="H5" s="11"/>
      <c r="I5" s="11"/>
      <c r="J5" s="11"/>
    </row>
    <row r="6" spans="1:10">
      <c r="A6" s="10"/>
      <c r="B6" s="10" t="s">
        <v>11</v>
      </c>
      <c r="C6" s="10"/>
      <c r="D6" s="11"/>
      <c r="E6" s="11"/>
      <c r="F6" s="11"/>
      <c r="G6" s="11"/>
      <c r="H6" s="11"/>
      <c r="I6" s="11"/>
      <c r="J6" s="11"/>
    </row>
    <row r="7" spans="1:10">
      <c r="A7" s="10"/>
      <c r="B7" s="10" t="s">
        <v>6</v>
      </c>
      <c r="C7" s="10" t="s">
        <v>5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101</v>
      </c>
      <c r="I7" s="11" t="s">
        <v>13</v>
      </c>
      <c r="J7" s="11" t="s">
        <v>14</v>
      </c>
    </row>
    <row r="8" spans="1:10">
      <c r="A8" s="10" t="s">
        <v>15</v>
      </c>
      <c r="B8" s="16" t="s">
        <v>83</v>
      </c>
      <c r="C8" s="8" t="s">
        <v>50</v>
      </c>
      <c r="D8" s="9">
        <v>0.75</v>
      </c>
      <c r="E8" s="9">
        <v>0.75</v>
      </c>
      <c r="F8" s="9">
        <v>0.75</v>
      </c>
      <c r="G8" s="9">
        <v>0.75</v>
      </c>
      <c r="H8" s="9">
        <v>0.75</v>
      </c>
      <c r="I8" s="17">
        <f t="shared" ref="I8:I24" si="0">MAX(D8:H8)</f>
        <v>0.75</v>
      </c>
      <c r="J8" s="17">
        <f t="shared" ref="J8:J24" si="1">SUM(D8:H8)-I8</f>
        <v>3</v>
      </c>
    </row>
    <row r="9" spans="1:10">
      <c r="A9" s="10" t="s">
        <v>16</v>
      </c>
      <c r="B9" s="16" t="s">
        <v>67</v>
      </c>
      <c r="C9" s="8" t="s">
        <v>45</v>
      </c>
      <c r="D9" s="9">
        <v>2</v>
      </c>
      <c r="E9" s="9">
        <v>4</v>
      </c>
      <c r="F9" s="9">
        <v>3</v>
      </c>
      <c r="G9" s="9">
        <v>2</v>
      </c>
      <c r="H9" s="9">
        <v>2</v>
      </c>
      <c r="I9" s="17">
        <f t="shared" si="0"/>
        <v>4</v>
      </c>
      <c r="J9" s="17">
        <f t="shared" si="1"/>
        <v>9</v>
      </c>
    </row>
    <row r="10" spans="1:10">
      <c r="A10" s="10" t="s">
        <v>17</v>
      </c>
      <c r="B10" s="16" t="s">
        <v>66</v>
      </c>
      <c r="C10" s="8" t="s">
        <v>38</v>
      </c>
      <c r="D10" s="9">
        <v>4</v>
      </c>
      <c r="E10" s="9">
        <v>6</v>
      </c>
      <c r="F10" s="9">
        <v>2</v>
      </c>
      <c r="G10" s="9">
        <v>3</v>
      </c>
      <c r="H10" s="9">
        <v>6</v>
      </c>
      <c r="I10" s="17">
        <f t="shared" si="0"/>
        <v>6</v>
      </c>
      <c r="J10" s="17">
        <f t="shared" si="1"/>
        <v>15</v>
      </c>
    </row>
    <row r="11" spans="1:10">
      <c r="A11" s="10" t="s">
        <v>18</v>
      </c>
      <c r="B11" s="16" t="s">
        <v>64</v>
      </c>
      <c r="C11" s="8" t="s">
        <v>43</v>
      </c>
      <c r="D11" s="9">
        <v>6</v>
      </c>
      <c r="E11" s="9">
        <v>18</v>
      </c>
      <c r="F11" s="9">
        <v>4</v>
      </c>
      <c r="G11" s="9">
        <v>4</v>
      </c>
      <c r="H11" s="9">
        <v>3</v>
      </c>
      <c r="I11" s="17">
        <f t="shared" si="0"/>
        <v>18</v>
      </c>
      <c r="J11" s="17">
        <f t="shared" si="1"/>
        <v>17</v>
      </c>
    </row>
    <row r="12" spans="1:10">
      <c r="A12" s="10" t="s">
        <v>19</v>
      </c>
      <c r="B12" s="16" t="s">
        <v>68</v>
      </c>
      <c r="C12" s="8" t="s">
        <v>34</v>
      </c>
      <c r="D12" s="9">
        <v>3</v>
      </c>
      <c r="E12" s="9">
        <v>2</v>
      </c>
      <c r="F12" s="9">
        <v>5</v>
      </c>
      <c r="G12" s="9">
        <v>9</v>
      </c>
      <c r="H12" s="9">
        <v>18</v>
      </c>
      <c r="I12" s="17">
        <f t="shared" si="0"/>
        <v>18</v>
      </c>
      <c r="J12" s="17">
        <f t="shared" si="1"/>
        <v>19</v>
      </c>
    </row>
    <row r="13" spans="1:10">
      <c r="A13" s="10" t="s">
        <v>20</v>
      </c>
      <c r="B13" s="18" t="s">
        <v>65</v>
      </c>
      <c r="C13" s="12" t="s">
        <v>41</v>
      </c>
      <c r="D13" s="13">
        <v>5</v>
      </c>
      <c r="E13" s="9">
        <v>5</v>
      </c>
      <c r="F13" s="9">
        <v>7</v>
      </c>
      <c r="G13" s="9">
        <v>18</v>
      </c>
      <c r="H13" s="13">
        <v>5</v>
      </c>
      <c r="I13" s="17">
        <f t="shared" si="0"/>
        <v>18</v>
      </c>
      <c r="J13" s="17">
        <f t="shared" si="1"/>
        <v>22</v>
      </c>
    </row>
    <row r="14" spans="1:10">
      <c r="A14" s="10" t="s">
        <v>21</v>
      </c>
      <c r="B14" s="16" t="s">
        <v>69</v>
      </c>
      <c r="C14" s="8" t="s">
        <v>44</v>
      </c>
      <c r="D14" s="9">
        <v>7</v>
      </c>
      <c r="E14" s="9">
        <v>3</v>
      </c>
      <c r="F14" s="9">
        <v>8</v>
      </c>
      <c r="G14" s="9">
        <v>7</v>
      </c>
      <c r="H14" s="9">
        <v>18</v>
      </c>
      <c r="I14" s="17">
        <f>MAX(D14:H14)</f>
        <v>18</v>
      </c>
      <c r="J14" s="17">
        <f>SUM(D14:H14)-I14</f>
        <v>25</v>
      </c>
    </row>
    <row r="15" spans="1:10">
      <c r="A15" s="10" t="s">
        <v>22</v>
      </c>
      <c r="B15" s="16" t="s">
        <v>71</v>
      </c>
      <c r="C15" s="8" t="s">
        <v>36</v>
      </c>
      <c r="D15" s="9">
        <v>8</v>
      </c>
      <c r="E15" s="9">
        <v>12</v>
      </c>
      <c r="F15" s="9">
        <v>6</v>
      </c>
      <c r="G15" s="9">
        <v>5</v>
      </c>
      <c r="H15" s="9">
        <v>18</v>
      </c>
      <c r="I15" s="17">
        <f t="shared" si="0"/>
        <v>18</v>
      </c>
      <c r="J15" s="17">
        <f t="shared" si="1"/>
        <v>31</v>
      </c>
    </row>
    <row r="16" spans="1:10">
      <c r="A16" s="10" t="s">
        <v>23</v>
      </c>
      <c r="B16" s="16" t="s">
        <v>78</v>
      </c>
      <c r="C16" s="8" t="s">
        <v>33</v>
      </c>
      <c r="D16" s="9">
        <v>16</v>
      </c>
      <c r="E16" s="9">
        <v>11</v>
      </c>
      <c r="F16" s="9">
        <v>13</v>
      </c>
      <c r="G16" s="9">
        <v>10</v>
      </c>
      <c r="H16" s="9">
        <v>4</v>
      </c>
      <c r="I16" s="17">
        <f>MAX(D16:H16)</f>
        <v>16</v>
      </c>
      <c r="J16" s="17">
        <f>SUM(D16:H16)-I16</f>
        <v>38</v>
      </c>
    </row>
    <row r="17" spans="1:11">
      <c r="A17" s="10" t="s">
        <v>24</v>
      </c>
      <c r="B17" s="16" t="s">
        <v>79</v>
      </c>
      <c r="C17" s="8" t="s">
        <v>47</v>
      </c>
      <c r="D17" s="9">
        <v>10</v>
      </c>
      <c r="E17" s="9">
        <v>8</v>
      </c>
      <c r="F17" s="9">
        <v>11</v>
      </c>
      <c r="G17" s="9">
        <v>11</v>
      </c>
      <c r="H17" s="9">
        <v>9</v>
      </c>
      <c r="I17" s="17">
        <f t="shared" si="0"/>
        <v>11</v>
      </c>
      <c r="J17" s="17">
        <f t="shared" si="1"/>
        <v>38</v>
      </c>
    </row>
    <row r="18" spans="1:11">
      <c r="A18" s="10" t="s">
        <v>25</v>
      </c>
      <c r="B18" s="16" t="s">
        <v>70</v>
      </c>
      <c r="C18" s="8" t="s">
        <v>37</v>
      </c>
      <c r="D18" s="9">
        <v>9</v>
      </c>
      <c r="E18" s="9">
        <v>9</v>
      </c>
      <c r="F18" s="9">
        <v>9</v>
      </c>
      <c r="G18" s="9">
        <v>12</v>
      </c>
      <c r="H18" s="9">
        <v>11</v>
      </c>
      <c r="I18" s="17">
        <f t="shared" si="0"/>
        <v>12</v>
      </c>
      <c r="J18" s="17">
        <f t="shared" si="1"/>
        <v>38</v>
      </c>
    </row>
    <row r="19" spans="1:11">
      <c r="A19" s="10" t="s">
        <v>26</v>
      </c>
      <c r="B19" s="16" t="s">
        <v>76</v>
      </c>
      <c r="C19" s="8" t="s">
        <v>39</v>
      </c>
      <c r="D19" s="9">
        <v>14</v>
      </c>
      <c r="E19" s="9">
        <v>14</v>
      </c>
      <c r="F19" s="9">
        <v>12</v>
      </c>
      <c r="G19" s="9">
        <v>6</v>
      </c>
      <c r="H19" s="9">
        <v>8</v>
      </c>
      <c r="I19" s="17">
        <f t="shared" si="0"/>
        <v>14</v>
      </c>
      <c r="J19" s="17">
        <f t="shared" si="1"/>
        <v>40</v>
      </c>
    </row>
    <row r="20" spans="1:11">
      <c r="A20" s="10" t="s">
        <v>27</v>
      </c>
      <c r="B20" s="16" t="s">
        <v>81</v>
      </c>
      <c r="C20" s="8" t="s">
        <v>49</v>
      </c>
      <c r="D20" s="9">
        <v>11</v>
      </c>
      <c r="E20" s="9">
        <v>7</v>
      </c>
      <c r="F20" s="9">
        <v>10</v>
      </c>
      <c r="G20" s="9">
        <v>13</v>
      </c>
      <c r="H20" s="9">
        <v>12</v>
      </c>
      <c r="I20" s="17">
        <f t="shared" si="0"/>
        <v>13</v>
      </c>
      <c r="J20" s="17">
        <f t="shared" si="1"/>
        <v>40</v>
      </c>
    </row>
    <row r="21" spans="1:11">
      <c r="A21" s="10" t="s">
        <v>28</v>
      </c>
      <c r="B21" s="16" t="s">
        <v>97</v>
      </c>
      <c r="C21" s="8" t="s">
        <v>103</v>
      </c>
      <c r="D21" s="9">
        <v>12</v>
      </c>
      <c r="E21" s="9">
        <v>10</v>
      </c>
      <c r="F21" s="9">
        <v>15</v>
      </c>
      <c r="G21" s="9">
        <v>14</v>
      </c>
      <c r="H21" s="9">
        <v>7</v>
      </c>
      <c r="I21" s="17">
        <f t="shared" si="0"/>
        <v>15</v>
      </c>
      <c r="J21" s="17">
        <f t="shared" si="1"/>
        <v>43</v>
      </c>
    </row>
    <row r="22" spans="1:11">
      <c r="A22" s="10" t="s">
        <v>29</v>
      </c>
      <c r="B22" s="16" t="s">
        <v>80</v>
      </c>
      <c r="C22" s="8" t="s">
        <v>42</v>
      </c>
      <c r="D22" s="9">
        <v>15</v>
      </c>
      <c r="E22" s="13">
        <v>15</v>
      </c>
      <c r="F22" s="13">
        <v>14</v>
      </c>
      <c r="G22" s="13">
        <v>8</v>
      </c>
      <c r="H22" s="13">
        <v>10</v>
      </c>
      <c r="I22" s="17">
        <f t="shared" si="0"/>
        <v>15</v>
      </c>
      <c r="J22" s="17">
        <f t="shared" si="1"/>
        <v>47</v>
      </c>
    </row>
    <row r="23" spans="1:11">
      <c r="A23" s="10" t="s">
        <v>30</v>
      </c>
      <c r="B23" s="16" t="s">
        <v>77</v>
      </c>
      <c r="C23" s="8" t="s">
        <v>46</v>
      </c>
      <c r="D23" s="9">
        <v>13</v>
      </c>
      <c r="E23" s="9">
        <v>13</v>
      </c>
      <c r="F23" s="9">
        <v>16</v>
      </c>
      <c r="G23" s="9">
        <v>18</v>
      </c>
      <c r="H23" s="9">
        <v>13</v>
      </c>
      <c r="I23" s="17">
        <f t="shared" si="0"/>
        <v>18</v>
      </c>
      <c r="J23" s="17">
        <f t="shared" si="1"/>
        <v>55</v>
      </c>
    </row>
    <row r="24" spans="1:11">
      <c r="A24" s="10" t="s">
        <v>31</v>
      </c>
      <c r="B24" s="16" t="s">
        <v>88</v>
      </c>
      <c r="C24" s="8" t="s">
        <v>58</v>
      </c>
      <c r="D24" s="9">
        <v>17</v>
      </c>
      <c r="E24" s="9">
        <v>16</v>
      </c>
      <c r="F24" s="9">
        <v>17</v>
      </c>
      <c r="G24" s="9">
        <v>15</v>
      </c>
      <c r="H24" s="9">
        <v>14</v>
      </c>
      <c r="I24" s="17">
        <f t="shared" si="0"/>
        <v>17</v>
      </c>
      <c r="J24" s="17">
        <f t="shared" si="1"/>
        <v>62</v>
      </c>
    </row>
    <row r="25" spans="1:11">
      <c r="A25" s="10"/>
      <c r="B25" s="16"/>
    </row>
    <row r="26" spans="1:11">
      <c r="A26" s="10"/>
      <c r="B26" s="19" t="s">
        <v>12</v>
      </c>
      <c r="C26" s="10"/>
      <c r="D26" s="11" t="s">
        <v>7</v>
      </c>
      <c r="E26" s="11" t="s">
        <v>8</v>
      </c>
      <c r="F26" s="11" t="s">
        <v>9</v>
      </c>
      <c r="G26" s="11" t="s">
        <v>10</v>
      </c>
      <c r="H26" s="11" t="s">
        <v>101</v>
      </c>
      <c r="I26" s="11" t="s">
        <v>13</v>
      </c>
      <c r="J26" s="11" t="s">
        <v>14</v>
      </c>
    </row>
    <row r="27" spans="1:11">
      <c r="A27" s="10" t="s">
        <v>15</v>
      </c>
      <c r="B27" s="16" t="s">
        <v>86</v>
      </c>
      <c r="C27" s="8" t="s">
        <v>57</v>
      </c>
      <c r="D27" s="9">
        <v>4</v>
      </c>
      <c r="E27" s="9">
        <v>0.75</v>
      </c>
      <c r="F27" s="9">
        <v>3</v>
      </c>
      <c r="G27" s="9">
        <v>2</v>
      </c>
      <c r="H27" s="9">
        <v>0.75</v>
      </c>
      <c r="I27" s="17">
        <f t="shared" ref="I27:I37" si="2">MAX(D27:H27)</f>
        <v>4</v>
      </c>
      <c r="J27" s="17">
        <f t="shared" ref="J27:J37" si="3">SUM(D27:H27)-I27</f>
        <v>6.5</v>
      </c>
    </row>
    <row r="28" spans="1:11">
      <c r="A28" s="10" t="s">
        <v>16</v>
      </c>
      <c r="B28" s="16" t="s">
        <v>100</v>
      </c>
      <c r="C28" s="8" t="s">
        <v>99</v>
      </c>
      <c r="D28" s="9">
        <v>2</v>
      </c>
      <c r="E28" s="9">
        <v>2</v>
      </c>
      <c r="F28" s="9">
        <v>2</v>
      </c>
      <c r="G28" s="9">
        <v>3</v>
      </c>
      <c r="H28" s="9">
        <v>2</v>
      </c>
      <c r="I28" s="17">
        <f t="shared" si="2"/>
        <v>3</v>
      </c>
      <c r="J28" s="17">
        <f t="shared" si="3"/>
        <v>8</v>
      </c>
    </row>
    <row r="29" spans="1:11">
      <c r="A29" s="10" t="s">
        <v>17</v>
      </c>
      <c r="B29" s="16" t="s">
        <v>104</v>
      </c>
      <c r="C29" s="8" t="s">
        <v>105</v>
      </c>
      <c r="D29" s="9">
        <v>0.75</v>
      </c>
      <c r="E29" s="9">
        <v>3</v>
      </c>
      <c r="F29" s="9">
        <v>5</v>
      </c>
      <c r="G29" s="9">
        <v>6</v>
      </c>
      <c r="H29" s="9">
        <v>6</v>
      </c>
      <c r="I29" s="17">
        <f t="shared" si="2"/>
        <v>6</v>
      </c>
      <c r="J29" s="17">
        <f t="shared" si="3"/>
        <v>14.75</v>
      </c>
    </row>
    <row r="30" spans="1:11">
      <c r="A30" s="10" t="s">
        <v>18</v>
      </c>
      <c r="B30" s="16" t="s">
        <v>87</v>
      </c>
      <c r="C30" s="8" t="s">
        <v>54</v>
      </c>
      <c r="D30" s="9">
        <v>4</v>
      </c>
      <c r="E30" s="9">
        <v>12</v>
      </c>
      <c r="F30" s="9">
        <v>4</v>
      </c>
      <c r="G30" s="9">
        <v>5</v>
      </c>
      <c r="H30" s="9">
        <v>3</v>
      </c>
      <c r="I30" s="17">
        <f t="shared" si="2"/>
        <v>12</v>
      </c>
      <c r="J30" s="17">
        <f t="shared" si="3"/>
        <v>16</v>
      </c>
      <c r="K30" s="8" t="s">
        <v>126</v>
      </c>
    </row>
    <row r="31" spans="1:11">
      <c r="A31" s="10" t="s">
        <v>19</v>
      </c>
      <c r="B31" s="16" t="s">
        <v>96</v>
      </c>
      <c r="C31" s="8" t="s">
        <v>102</v>
      </c>
      <c r="D31" s="9">
        <v>3</v>
      </c>
      <c r="E31" s="9">
        <v>12</v>
      </c>
      <c r="F31" s="9">
        <v>6</v>
      </c>
      <c r="G31" s="9">
        <v>4</v>
      </c>
      <c r="H31" s="9">
        <v>5</v>
      </c>
      <c r="I31" s="17">
        <f t="shared" si="2"/>
        <v>12</v>
      </c>
      <c r="J31" s="17">
        <f t="shared" si="3"/>
        <v>18</v>
      </c>
    </row>
    <row r="32" spans="1:11">
      <c r="A32" s="10" t="s">
        <v>20</v>
      </c>
      <c r="B32" s="16" t="s">
        <v>84</v>
      </c>
      <c r="C32" s="8" t="s">
        <v>51</v>
      </c>
      <c r="D32" s="9">
        <v>5</v>
      </c>
      <c r="E32" s="9">
        <v>12</v>
      </c>
      <c r="F32" s="9">
        <v>0.75</v>
      </c>
      <c r="G32" s="9">
        <v>0.75</v>
      </c>
      <c r="H32" s="9">
        <v>12</v>
      </c>
      <c r="I32" s="17">
        <f t="shared" si="2"/>
        <v>12</v>
      </c>
      <c r="J32" s="17">
        <f t="shared" si="3"/>
        <v>18.5</v>
      </c>
    </row>
    <row r="33" spans="1:11">
      <c r="A33" s="10" t="s">
        <v>21</v>
      </c>
      <c r="B33" s="16" t="s">
        <v>98</v>
      </c>
      <c r="C33" s="8" t="s">
        <v>111</v>
      </c>
      <c r="D33" s="9">
        <v>12</v>
      </c>
      <c r="E33" s="9">
        <v>7</v>
      </c>
      <c r="F33" s="9">
        <v>7</v>
      </c>
      <c r="G33" s="9">
        <v>7</v>
      </c>
      <c r="H33" s="9">
        <v>7</v>
      </c>
      <c r="I33" s="17">
        <f t="shared" si="2"/>
        <v>12</v>
      </c>
      <c r="J33" s="17">
        <f t="shared" si="3"/>
        <v>28</v>
      </c>
      <c r="K33" s="8" t="s">
        <v>127</v>
      </c>
    </row>
    <row r="34" spans="1:11">
      <c r="A34" s="10" t="s">
        <v>22</v>
      </c>
      <c r="B34" s="16" t="s">
        <v>106</v>
      </c>
      <c r="C34" s="8" t="s">
        <v>107</v>
      </c>
      <c r="D34" s="9">
        <v>12</v>
      </c>
      <c r="E34" s="9">
        <v>12</v>
      </c>
      <c r="F34" s="9">
        <v>12</v>
      </c>
      <c r="G34" s="9">
        <v>12</v>
      </c>
      <c r="H34" s="9">
        <v>4</v>
      </c>
      <c r="I34" s="17">
        <f t="shared" si="2"/>
        <v>12</v>
      </c>
      <c r="J34" s="17">
        <f t="shared" si="3"/>
        <v>40</v>
      </c>
    </row>
    <row r="35" spans="1:11">
      <c r="A35" s="10" t="s">
        <v>23</v>
      </c>
      <c r="B35" s="16" t="s">
        <v>92</v>
      </c>
      <c r="C35" s="8" t="s">
        <v>59</v>
      </c>
      <c r="D35" s="9">
        <v>12</v>
      </c>
      <c r="E35" s="9">
        <v>12</v>
      </c>
      <c r="F35" s="9">
        <v>12</v>
      </c>
      <c r="G35" s="9">
        <v>7</v>
      </c>
      <c r="H35" s="9">
        <v>12</v>
      </c>
      <c r="I35" s="17">
        <f t="shared" si="2"/>
        <v>12</v>
      </c>
      <c r="J35" s="17">
        <f t="shared" si="3"/>
        <v>43</v>
      </c>
    </row>
    <row r="36" spans="1:11">
      <c r="A36" s="10" t="s">
        <v>24</v>
      </c>
      <c r="B36" s="16" t="s">
        <v>108</v>
      </c>
      <c r="C36" s="8" t="s">
        <v>109</v>
      </c>
      <c r="D36" s="9">
        <v>12</v>
      </c>
      <c r="E36" s="9">
        <v>12</v>
      </c>
      <c r="F36" s="9">
        <v>12</v>
      </c>
      <c r="G36" s="9">
        <v>12</v>
      </c>
      <c r="H36" s="9">
        <v>12</v>
      </c>
      <c r="I36" s="17">
        <f t="shared" si="2"/>
        <v>12</v>
      </c>
      <c r="J36" s="17">
        <f t="shared" si="3"/>
        <v>48</v>
      </c>
    </row>
    <row r="37" spans="1:11">
      <c r="A37" s="10" t="s">
        <v>25</v>
      </c>
      <c r="B37" s="16" t="s">
        <v>112</v>
      </c>
      <c r="C37" s="8" t="s">
        <v>110</v>
      </c>
      <c r="D37" s="9">
        <v>12</v>
      </c>
      <c r="E37" s="9">
        <v>12</v>
      </c>
      <c r="F37" s="9">
        <v>12</v>
      </c>
      <c r="G37" s="9">
        <v>12</v>
      </c>
      <c r="H37" s="9">
        <v>12</v>
      </c>
      <c r="I37" s="17">
        <f t="shared" si="2"/>
        <v>12</v>
      </c>
      <c r="J37" s="17">
        <f t="shared" si="3"/>
        <v>48</v>
      </c>
    </row>
  </sheetData>
  <sortState ref="B27:K37">
    <sortCondition ref="J27:J37"/>
  </sortState>
  <printOptions gridLines="1"/>
  <pageMargins left="0.25" right="0.25" top="0.75" bottom="0.75" header="0.3" footer="0.3"/>
  <pageSetup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N41"/>
  <sheetViews>
    <sheetView workbookViewId="0">
      <selection sqref="A1:XFD1048576"/>
    </sheetView>
  </sheetViews>
  <sheetFormatPr defaultColWidth="11" defaultRowHeight="12.75"/>
  <cols>
    <col min="1" max="1" width="4.875" style="1" bestFit="1" customWidth="1"/>
    <col min="2" max="2" width="18.375" style="3" customWidth="1"/>
    <col min="3" max="3" width="9.625" style="3" customWidth="1"/>
    <col min="4" max="8" width="6" style="4" customWidth="1"/>
    <col min="9" max="10" width="6" style="4" bestFit="1" customWidth="1"/>
    <col min="11" max="11" width="5" style="4" bestFit="1" customWidth="1"/>
    <col min="12" max="12" width="5" style="4" customWidth="1"/>
    <col min="13" max="13" width="5.125" style="4" bestFit="1" customWidth="1"/>
    <col min="14" max="16384" width="11" style="3"/>
  </cols>
  <sheetData>
    <row r="1" spans="1:13" s="21" customFormat="1" ht="19.5">
      <c r="B1" s="21" t="s">
        <v>0</v>
      </c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s="21" customFormat="1" ht="19.5">
      <c r="B2" s="21" t="s">
        <v>128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s="21" customFormat="1" ht="19.5">
      <c r="B3" s="21" t="s">
        <v>129</v>
      </c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s="21" customFormat="1" ht="19.5">
      <c r="B4" s="21" t="s">
        <v>130</v>
      </c>
      <c r="D4" s="22"/>
      <c r="E4" s="22"/>
      <c r="F4" s="22"/>
      <c r="G4" s="22"/>
      <c r="H4" s="22"/>
      <c r="I4" s="22"/>
      <c r="J4" s="22"/>
      <c r="K4" s="22"/>
      <c r="L4" s="22"/>
      <c r="M4" s="22"/>
    </row>
    <row r="5" spans="1:13" s="1" customFormat="1"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1" customFormat="1">
      <c r="B6" s="1" t="s">
        <v>11</v>
      </c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" customFormat="1">
      <c r="B7" s="1" t="s">
        <v>6</v>
      </c>
      <c r="C7" s="1" t="s">
        <v>5</v>
      </c>
      <c r="D7" s="2" t="s">
        <v>7</v>
      </c>
      <c r="E7" s="2" t="s">
        <v>8</v>
      </c>
      <c r="F7" s="2" t="s">
        <v>9</v>
      </c>
      <c r="G7" s="2" t="s">
        <v>10</v>
      </c>
      <c r="H7" s="2" t="s">
        <v>101</v>
      </c>
      <c r="I7" s="2" t="s">
        <v>131</v>
      </c>
      <c r="J7" s="2" t="s">
        <v>132</v>
      </c>
      <c r="K7" s="2" t="s">
        <v>13</v>
      </c>
      <c r="L7" s="2" t="s">
        <v>13</v>
      </c>
      <c r="M7" s="2" t="s">
        <v>14</v>
      </c>
    </row>
    <row r="8" spans="1:13">
      <c r="A8" s="1" t="s">
        <v>15</v>
      </c>
      <c r="B8" s="3" t="s">
        <v>64</v>
      </c>
      <c r="C8" s="3" t="s">
        <v>43</v>
      </c>
      <c r="D8" s="4">
        <v>0.75</v>
      </c>
      <c r="E8" s="4">
        <v>0.75</v>
      </c>
      <c r="F8" s="4">
        <v>0.75</v>
      </c>
      <c r="G8" s="4">
        <v>2</v>
      </c>
      <c r="H8" s="4">
        <v>0.75</v>
      </c>
      <c r="I8" s="4">
        <v>9</v>
      </c>
      <c r="J8" s="4">
        <v>7</v>
      </c>
      <c r="K8" s="7">
        <f t="shared" ref="K8:K27" si="0">MAX(D8:J8)</f>
        <v>9</v>
      </c>
      <c r="L8" s="7">
        <f t="shared" ref="L8:L27" si="1">LARGE(D8:J8,2)</f>
        <v>7</v>
      </c>
      <c r="M8" s="7">
        <f t="shared" ref="M8:M27" si="2">SUM(D8:J8)-K8-L8</f>
        <v>5</v>
      </c>
    </row>
    <row r="9" spans="1:13">
      <c r="A9" s="1" t="s">
        <v>16</v>
      </c>
      <c r="B9" s="3" t="s">
        <v>66</v>
      </c>
      <c r="C9" s="3" t="s">
        <v>38</v>
      </c>
      <c r="D9" s="4">
        <v>3</v>
      </c>
      <c r="E9" s="4">
        <v>2</v>
      </c>
      <c r="F9" s="4">
        <v>2</v>
      </c>
      <c r="G9" s="4">
        <v>0.75</v>
      </c>
      <c r="H9" s="4">
        <v>2</v>
      </c>
      <c r="I9" s="4">
        <v>21</v>
      </c>
      <c r="J9" s="4">
        <v>12</v>
      </c>
      <c r="K9" s="7">
        <f t="shared" si="0"/>
        <v>21</v>
      </c>
      <c r="L9" s="7">
        <f t="shared" si="1"/>
        <v>12</v>
      </c>
      <c r="M9" s="7">
        <f t="shared" si="2"/>
        <v>9.75</v>
      </c>
    </row>
    <row r="10" spans="1:13">
      <c r="A10" s="1" t="s">
        <v>17</v>
      </c>
      <c r="B10" s="3" t="s">
        <v>67</v>
      </c>
      <c r="C10" s="3" t="s">
        <v>45</v>
      </c>
      <c r="D10" s="4">
        <v>5</v>
      </c>
      <c r="E10" s="4">
        <v>3</v>
      </c>
      <c r="F10" s="4">
        <v>4</v>
      </c>
      <c r="G10" s="4">
        <v>4</v>
      </c>
      <c r="H10" s="4">
        <v>4</v>
      </c>
      <c r="I10" s="4">
        <v>0.75</v>
      </c>
      <c r="J10" s="4">
        <v>2</v>
      </c>
      <c r="K10" s="7">
        <f t="shared" si="0"/>
        <v>5</v>
      </c>
      <c r="L10" s="7">
        <f t="shared" si="1"/>
        <v>4</v>
      </c>
      <c r="M10" s="7">
        <f t="shared" si="2"/>
        <v>13.75</v>
      </c>
    </row>
    <row r="11" spans="1:13">
      <c r="A11" s="1" t="s">
        <v>18</v>
      </c>
      <c r="B11" s="5" t="s">
        <v>65</v>
      </c>
      <c r="C11" s="5" t="s">
        <v>41</v>
      </c>
      <c r="D11" s="6">
        <v>2</v>
      </c>
      <c r="E11" s="6">
        <v>4</v>
      </c>
      <c r="F11" s="6">
        <v>21</v>
      </c>
      <c r="G11" s="6">
        <v>3</v>
      </c>
      <c r="H11" s="4">
        <v>3</v>
      </c>
      <c r="I11" s="4">
        <v>21</v>
      </c>
      <c r="J11" s="6">
        <v>3</v>
      </c>
      <c r="K11" s="7">
        <f t="shared" si="0"/>
        <v>21</v>
      </c>
      <c r="L11" s="7">
        <f t="shared" si="1"/>
        <v>21</v>
      </c>
      <c r="M11" s="7">
        <f t="shared" si="2"/>
        <v>15</v>
      </c>
    </row>
    <row r="12" spans="1:13">
      <c r="A12" s="1" t="s">
        <v>19</v>
      </c>
      <c r="B12" s="3" t="s">
        <v>70</v>
      </c>
      <c r="C12" s="3" t="s">
        <v>37</v>
      </c>
      <c r="D12" s="4">
        <v>8</v>
      </c>
      <c r="E12" s="4">
        <v>6</v>
      </c>
      <c r="F12" s="4">
        <v>5</v>
      </c>
      <c r="G12" s="4">
        <v>8</v>
      </c>
      <c r="H12" s="4">
        <v>5</v>
      </c>
      <c r="I12" s="4">
        <v>7</v>
      </c>
      <c r="J12" s="4">
        <v>11</v>
      </c>
      <c r="K12" s="7">
        <f t="shared" si="0"/>
        <v>11</v>
      </c>
      <c r="L12" s="7">
        <f t="shared" si="1"/>
        <v>8</v>
      </c>
      <c r="M12" s="7">
        <f t="shared" si="2"/>
        <v>31</v>
      </c>
    </row>
    <row r="13" spans="1:13">
      <c r="A13" s="1" t="s">
        <v>20</v>
      </c>
      <c r="B13" s="3" t="s">
        <v>71</v>
      </c>
      <c r="C13" s="3" t="s">
        <v>36</v>
      </c>
      <c r="D13" s="4">
        <v>6</v>
      </c>
      <c r="E13" s="4">
        <v>7</v>
      </c>
      <c r="F13" s="4">
        <v>7</v>
      </c>
      <c r="G13" s="4">
        <v>6</v>
      </c>
      <c r="H13" s="4">
        <v>21</v>
      </c>
      <c r="I13" s="4">
        <v>6</v>
      </c>
      <c r="J13" s="4">
        <v>8</v>
      </c>
      <c r="K13" s="7">
        <f t="shared" si="0"/>
        <v>21</v>
      </c>
      <c r="L13" s="7">
        <f t="shared" si="1"/>
        <v>8</v>
      </c>
      <c r="M13" s="7">
        <f t="shared" si="2"/>
        <v>32</v>
      </c>
    </row>
    <row r="14" spans="1:13">
      <c r="A14" s="1" t="s">
        <v>21</v>
      </c>
      <c r="B14" s="3" t="s">
        <v>139</v>
      </c>
      <c r="C14" s="3" t="s">
        <v>140</v>
      </c>
      <c r="D14" s="4">
        <v>4</v>
      </c>
      <c r="E14" s="4">
        <v>21</v>
      </c>
      <c r="F14" s="4">
        <v>3</v>
      </c>
      <c r="G14" s="4">
        <v>5</v>
      </c>
      <c r="H14" s="4">
        <v>21</v>
      </c>
      <c r="I14" s="4">
        <v>2</v>
      </c>
      <c r="J14" s="4">
        <v>21</v>
      </c>
      <c r="K14" s="7">
        <f t="shared" si="0"/>
        <v>21</v>
      </c>
      <c r="L14" s="7">
        <f t="shared" si="1"/>
        <v>21</v>
      </c>
      <c r="M14" s="7">
        <f t="shared" si="2"/>
        <v>35</v>
      </c>
    </row>
    <row r="15" spans="1:13">
      <c r="A15" s="1" t="s">
        <v>22</v>
      </c>
      <c r="B15" s="3" t="s">
        <v>120</v>
      </c>
      <c r="C15" s="3" t="s">
        <v>103</v>
      </c>
      <c r="D15" s="4">
        <v>14</v>
      </c>
      <c r="E15" s="4">
        <v>10</v>
      </c>
      <c r="F15" s="4">
        <v>11</v>
      </c>
      <c r="G15" s="4">
        <v>13</v>
      </c>
      <c r="H15" s="4">
        <v>9</v>
      </c>
      <c r="I15" s="4">
        <v>4</v>
      </c>
      <c r="J15" s="4">
        <v>5</v>
      </c>
      <c r="K15" s="7">
        <f t="shared" si="0"/>
        <v>14</v>
      </c>
      <c r="L15" s="7">
        <f t="shared" si="1"/>
        <v>13</v>
      </c>
      <c r="M15" s="7">
        <f t="shared" si="2"/>
        <v>39</v>
      </c>
    </row>
    <row r="16" spans="1:13">
      <c r="A16" s="1" t="s">
        <v>23</v>
      </c>
      <c r="B16" s="3" t="s">
        <v>78</v>
      </c>
      <c r="C16" s="3" t="s">
        <v>33</v>
      </c>
      <c r="D16" s="4">
        <v>12</v>
      </c>
      <c r="E16" s="4">
        <v>12</v>
      </c>
      <c r="F16" s="4">
        <v>13</v>
      </c>
      <c r="G16" s="4">
        <v>9</v>
      </c>
      <c r="H16" s="4">
        <v>21</v>
      </c>
      <c r="I16" s="4">
        <v>3</v>
      </c>
      <c r="J16" s="4">
        <v>4</v>
      </c>
      <c r="K16" s="7">
        <f t="shared" si="0"/>
        <v>21</v>
      </c>
      <c r="L16" s="7">
        <f t="shared" si="1"/>
        <v>13</v>
      </c>
      <c r="M16" s="7">
        <f t="shared" si="2"/>
        <v>40</v>
      </c>
    </row>
    <row r="17" spans="1:14">
      <c r="A17" s="1" t="s">
        <v>24</v>
      </c>
      <c r="B17" s="3" t="s">
        <v>79</v>
      </c>
      <c r="C17" s="3" t="s">
        <v>47</v>
      </c>
      <c r="D17" s="4">
        <v>11</v>
      </c>
      <c r="E17" s="4">
        <v>8</v>
      </c>
      <c r="F17" s="4">
        <v>6</v>
      </c>
      <c r="G17" s="4">
        <v>10</v>
      </c>
      <c r="H17" s="4">
        <v>7</v>
      </c>
      <c r="I17" s="4">
        <v>13</v>
      </c>
      <c r="J17" s="4">
        <v>21</v>
      </c>
      <c r="K17" s="7">
        <f t="shared" si="0"/>
        <v>21</v>
      </c>
      <c r="L17" s="7">
        <f t="shared" si="1"/>
        <v>13</v>
      </c>
      <c r="M17" s="7">
        <f t="shared" si="2"/>
        <v>42</v>
      </c>
    </row>
    <row r="18" spans="1:14">
      <c r="A18" s="1" t="s">
        <v>25</v>
      </c>
      <c r="B18" s="3" t="s">
        <v>72</v>
      </c>
      <c r="C18" s="3" t="s">
        <v>40</v>
      </c>
      <c r="D18" s="4">
        <v>7</v>
      </c>
      <c r="E18" s="4">
        <v>21</v>
      </c>
      <c r="F18" s="4">
        <v>10</v>
      </c>
      <c r="G18" s="4">
        <v>21</v>
      </c>
      <c r="H18" s="4">
        <v>21</v>
      </c>
      <c r="I18" s="4">
        <v>5</v>
      </c>
      <c r="J18" s="4">
        <v>0.75</v>
      </c>
      <c r="K18" s="7">
        <f t="shared" si="0"/>
        <v>21</v>
      </c>
      <c r="L18" s="7">
        <f t="shared" si="1"/>
        <v>21</v>
      </c>
      <c r="M18" s="7">
        <f t="shared" si="2"/>
        <v>43.75</v>
      </c>
    </row>
    <row r="19" spans="1:14">
      <c r="A19" s="1" t="s">
        <v>26</v>
      </c>
      <c r="B19" s="3" t="s">
        <v>81</v>
      </c>
      <c r="C19" s="3" t="s">
        <v>49</v>
      </c>
      <c r="D19" s="4">
        <v>9</v>
      </c>
      <c r="E19" s="4">
        <v>11</v>
      </c>
      <c r="F19" s="4">
        <v>8</v>
      </c>
      <c r="G19" s="4">
        <v>21</v>
      </c>
      <c r="H19" s="4">
        <v>6</v>
      </c>
      <c r="I19" s="4">
        <v>12</v>
      </c>
      <c r="J19" s="4">
        <v>13</v>
      </c>
      <c r="K19" s="7">
        <f t="shared" si="0"/>
        <v>21</v>
      </c>
      <c r="L19" s="7">
        <f t="shared" si="1"/>
        <v>13</v>
      </c>
      <c r="M19" s="7">
        <f t="shared" si="2"/>
        <v>46</v>
      </c>
    </row>
    <row r="20" spans="1:14">
      <c r="A20" s="1" t="s">
        <v>27</v>
      </c>
      <c r="B20" s="3" t="s">
        <v>68</v>
      </c>
      <c r="C20" s="3" t="s">
        <v>34</v>
      </c>
      <c r="D20" s="4">
        <v>21</v>
      </c>
      <c r="E20" s="4">
        <v>5</v>
      </c>
      <c r="F20" s="4">
        <v>21</v>
      </c>
      <c r="G20" s="4">
        <v>7</v>
      </c>
      <c r="H20" s="4">
        <v>21</v>
      </c>
      <c r="I20" s="4">
        <v>8</v>
      </c>
      <c r="J20" s="4">
        <v>6</v>
      </c>
      <c r="K20" s="7">
        <f t="shared" si="0"/>
        <v>21</v>
      </c>
      <c r="L20" s="7">
        <f t="shared" si="1"/>
        <v>21</v>
      </c>
      <c r="M20" s="7">
        <f t="shared" si="2"/>
        <v>47</v>
      </c>
    </row>
    <row r="21" spans="1:14">
      <c r="A21" s="1" t="s">
        <v>28</v>
      </c>
      <c r="B21" s="3" t="s">
        <v>137</v>
      </c>
      <c r="C21" s="3" t="s">
        <v>138</v>
      </c>
      <c r="D21" s="4">
        <v>21</v>
      </c>
      <c r="E21" s="4">
        <v>9</v>
      </c>
      <c r="F21" s="4">
        <v>9</v>
      </c>
      <c r="G21" s="4">
        <v>11</v>
      </c>
      <c r="H21" s="4">
        <v>8</v>
      </c>
      <c r="I21" s="4">
        <v>21</v>
      </c>
      <c r="J21" s="4">
        <v>21</v>
      </c>
      <c r="K21" s="7">
        <f t="shared" si="0"/>
        <v>21</v>
      </c>
      <c r="L21" s="7">
        <f t="shared" si="1"/>
        <v>21</v>
      </c>
      <c r="M21" s="7">
        <f t="shared" si="2"/>
        <v>58</v>
      </c>
    </row>
    <row r="22" spans="1:14">
      <c r="A22" s="1" t="s">
        <v>29</v>
      </c>
      <c r="B22" s="3" t="s">
        <v>76</v>
      </c>
      <c r="C22" s="3" t="s">
        <v>39</v>
      </c>
      <c r="D22" s="4">
        <v>10</v>
      </c>
      <c r="E22" s="4">
        <v>21</v>
      </c>
      <c r="F22" s="4">
        <v>15</v>
      </c>
      <c r="G22" s="4">
        <v>14.5</v>
      </c>
      <c r="H22" s="4">
        <v>21</v>
      </c>
      <c r="I22" s="4">
        <v>10</v>
      </c>
      <c r="J22" s="4">
        <v>10</v>
      </c>
      <c r="K22" s="7">
        <f t="shared" si="0"/>
        <v>21</v>
      </c>
      <c r="L22" s="7">
        <f t="shared" si="1"/>
        <v>21</v>
      </c>
      <c r="M22" s="7">
        <f t="shared" si="2"/>
        <v>59.5</v>
      </c>
    </row>
    <row r="23" spans="1:14">
      <c r="A23" s="1" t="s">
        <v>30</v>
      </c>
      <c r="B23" s="3" t="s">
        <v>80</v>
      </c>
      <c r="C23" s="3" t="s">
        <v>42</v>
      </c>
      <c r="D23" s="4">
        <v>17</v>
      </c>
      <c r="E23" s="4">
        <v>14</v>
      </c>
      <c r="F23" s="4">
        <v>14</v>
      </c>
      <c r="G23" s="4">
        <v>12</v>
      </c>
      <c r="H23" s="6">
        <v>21</v>
      </c>
      <c r="I23" s="6">
        <v>11</v>
      </c>
      <c r="J23" s="6">
        <v>9</v>
      </c>
      <c r="K23" s="7">
        <f t="shared" si="0"/>
        <v>21</v>
      </c>
      <c r="L23" s="7">
        <f t="shared" si="1"/>
        <v>17</v>
      </c>
      <c r="M23" s="7">
        <f t="shared" si="2"/>
        <v>60</v>
      </c>
    </row>
    <row r="24" spans="1:14">
      <c r="A24" s="1" t="s">
        <v>31</v>
      </c>
      <c r="B24" s="3" t="s">
        <v>88</v>
      </c>
      <c r="C24" s="3" t="s">
        <v>58</v>
      </c>
      <c r="D24" s="4">
        <v>13</v>
      </c>
      <c r="E24" s="4">
        <v>21</v>
      </c>
      <c r="F24" s="4">
        <v>12</v>
      </c>
      <c r="G24" s="4">
        <v>14</v>
      </c>
      <c r="H24" s="4">
        <v>10</v>
      </c>
      <c r="I24" s="4">
        <v>14</v>
      </c>
      <c r="J24" s="4">
        <v>14</v>
      </c>
      <c r="K24" s="7">
        <f t="shared" si="0"/>
        <v>21</v>
      </c>
      <c r="L24" s="7">
        <f t="shared" si="1"/>
        <v>14</v>
      </c>
      <c r="M24" s="7">
        <f t="shared" si="2"/>
        <v>63</v>
      </c>
    </row>
    <row r="25" spans="1:14">
      <c r="A25" s="1" t="s">
        <v>32</v>
      </c>
      <c r="B25" s="3" t="s">
        <v>77</v>
      </c>
      <c r="C25" s="3" t="s">
        <v>46</v>
      </c>
      <c r="D25" s="4">
        <v>15</v>
      </c>
      <c r="E25" s="4">
        <v>13</v>
      </c>
      <c r="F25" s="4">
        <v>21</v>
      </c>
      <c r="G25" s="4">
        <v>21</v>
      </c>
      <c r="H25" s="4">
        <v>21</v>
      </c>
      <c r="I25" s="4">
        <v>21</v>
      </c>
      <c r="J25" s="4">
        <v>21</v>
      </c>
      <c r="K25" s="7">
        <f t="shared" si="0"/>
        <v>21</v>
      </c>
      <c r="L25" s="7">
        <f t="shared" si="1"/>
        <v>21</v>
      </c>
      <c r="M25" s="7">
        <f t="shared" si="2"/>
        <v>91</v>
      </c>
    </row>
    <row r="26" spans="1:14">
      <c r="A26" s="1" t="s">
        <v>61</v>
      </c>
      <c r="B26" s="3" t="s">
        <v>91</v>
      </c>
      <c r="C26" s="3" t="s">
        <v>142</v>
      </c>
      <c r="D26" s="4">
        <v>16</v>
      </c>
      <c r="E26" s="4">
        <v>21</v>
      </c>
      <c r="F26" s="4">
        <v>21</v>
      </c>
      <c r="G26" s="4">
        <v>21</v>
      </c>
      <c r="H26" s="4">
        <v>21</v>
      </c>
      <c r="I26" s="4">
        <v>21</v>
      </c>
      <c r="J26" s="4">
        <v>21</v>
      </c>
      <c r="K26" s="7">
        <f t="shared" si="0"/>
        <v>21</v>
      </c>
      <c r="L26" s="7">
        <f t="shared" si="1"/>
        <v>21</v>
      </c>
      <c r="M26" s="7">
        <f t="shared" si="2"/>
        <v>100</v>
      </c>
    </row>
    <row r="27" spans="1:14">
      <c r="A27" s="1" t="s">
        <v>121</v>
      </c>
      <c r="B27" s="3" t="s">
        <v>141</v>
      </c>
      <c r="C27" s="3" t="s">
        <v>138</v>
      </c>
      <c r="D27" s="4">
        <v>21</v>
      </c>
      <c r="E27" s="4">
        <v>21</v>
      </c>
      <c r="F27" s="4">
        <v>21</v>
      </c>
      <c r="G27" s="4">
        <v>21</v>
      </c>
      <c r="H27" s="4">
        <v>21</v>
      </c>
      <c r="I27" s="4">
        <v>21</v>
      </c>
      <c r="J27" s="4">
        <v>21</v>
      </c>
      <c r="K27" s="7">
        <f t="shared" si="0"/>
        <v>21</v>
      </c>
      <c r="L27" s="7">
        <f t="shared" si="1"/>
        <v>21</v>
      </c>
      <c r="M27" s="7">
        <f t="shared" si="2"/>
        <v>105</v>
      </c>
    </row>
    <row r="28" spans="1:14">
      <c r="A28" s="1" t="s">
        <v>122</v>
      </c>
      <c r="B28" s="3" t="s">
        <v>83</v>
      </c>
      <c r="C28" s="3" t="s">
        <v>50</v>
      </c>
      <c r="D28" s="4" t="s">
        <v>143</v>
      </c>
      <c r="E28" s="4" t="s">
        <v>143</v>
      </c>
      <c r="F28" s="4" t="s">
        <v>143</v>
      </c>
      <c r="G28" s="4" t="s">
        <v>143</v>
      </c>
      <c r="H28" s="4" t="s">
        <v>143</v>
      </c>
      <c r="I28" s="4" t="s">
        <v>143</v>
      </c>
      <c r="J28" s="4" t="s">
        <v>143</v>
      </c>
      <c r="K28" s="7">
        <f t="shared" ref="K28" si="3">MAX(D28:J28)</f>
        <v>0</v>
      </c>
      <c r="L28" s="7" t="s">
        <v>4</v>
      </c>
      <c r="M28" s="7" t="s">
        <v>4</v>
      </c>
      <c r="N28" s="3" t="s">
        <v>4</v>
      </c>
    </row>
    <row r="29" spans="1:14">
      <c r="L29" s="23" t="s">
        <v>4</v>
      </c>
    </row>
    <row r="30" spans="1:14" s="1" customFormat="1">
      <c r="B30" s="1" t="s">
        <v>12</v>
      </c>
      <c r="D30" s="2" t="s">
        <v>7</v>
      </c>
      <c r="E30" s="2" t="s">
        <v>8</v>
      </c>
      <c r="F30" s="2" t="s">
        <v>9</v>
      </c>
      <c r="G30" s="2" t="s">
        <v>10</v>
      </c>
      <c r="H30" s="2" t="s">
        <v>101</v>
      </c>
      <c r="I30" s="2" t="s">
        <v>131</v>
      </c>
      <c r="J30" s="2" t="s">
        <v>132</v>
      </c>
      <c r="K30" s="2" t="s">
        <v>13</v>
      </c>
      <c r="L30" s="2" t="s">
        <v>13</v>
      </c>
      <c r="M30" s="2" t="s">
        <v>14</v>
      </c>
    </row>
    <row r="31" spans="1:14">
      <c r="A31" s="1" t="s">
        <v>15</v>
      </c>
      <c r="B31" s="3" t="s">
        <v>86</v>
      </c>
      <c r="C31" s="3" t="s">
        <v>57</v>
      </c>
      <c r="D31" s="4">
        <v>12</v>
      </c>
      <c r="E31" s="4">
        <v>0.75</v>
      </c>
      <c r="F31" s="4">
        <v>0.75</v>
      </c>
      <c r="G31" s="4">
        <v>0.75</v>
      </c>
      <c r="H31" s="4">
        <v>0.75</v>
      </c>
      <c r="I31" s="4">
        <v>0.75</v>
      </c>
      <c r="J31" s="4">
        <v>0.75</v>
      </c>
      <c r="K31" s="7">
        <f t="shared" ref="K31:K40" si="4">MAX(D31:J31)</f>
        <v>12</v>
      </c>
      <c r="L31" s="7">
        <f t="shared" ref="L31:L40" si="5">LARGE(D31:J31,2)</f>
        <v>0.75</v>
      </c>
      <c r="M31" s="7">
        <f t="shared" ref="M31:M40" si="6">SUM(D31:J31)-K31-L31</f>
        <v>3.75</v>
      </c>
    </row>
    <row r="32" spans="1:14">
      <c r="A32" s="1" t="s">
        <v>16</v>
      </c>
      <c r="B32" s="3" t="s">
        <v>85</v>
      </c>
      <c r="C32" s="3" t="s">
        <v>52</v>
      </c>
      <c r="D32" s="4">
        <v>12</v>
      </c>
      <c r="E32" s="4">
        <v>3</v>
      </c>
      <c r="F32" s="4">
        <v>4</v>
      </c>
      <c r="G32" s="4">
        <v>2</v>
      </c>
      <c r="H32" s="4">
        <v>2</v>
      </c>
      <c r="I32" s="4">
        <v>2</v>
      </c>
      <c r="J32" s="4">
        <v>2</v>
      </c>
      <c r="K32" s="7">
        <f t="shared" si="4"/>
        <v>12</v>
      </c>
      <c r="L32" s="7">
        <f t="shared" si="5"/>
        <v>4</v>
      </c>
      <c r="M32" s="7">
        <f t="shared" si="6"/>
        <v>11</v>
      </c>
    </row>
    <row r="33" spans="1:13">
      <c r="A33" s="1" t="s">
        <v>17</v>
      </c>
      <c r="B33" s="3" t="s">
        <v>100</v>
      </c>
      <c r="C33" s="3" t="s">
        <v>99</v>
      </c>
      <c r="D33" s="4">
        <v>3</v>
      </c>
      <c r="E33" s="4">
        <v>2</v>
      </c>
      <c r="F33" s="4">
        <v>2</v>
      </c>
      <c r="G33" s="4">
        <v>5</v>
      </c>
      <c r="H33" s="4">
        <v>12</v>
      </c>
      <c r="I33" s="4">
        <v>3</v>
      </c>
      <c r="J33" s="4">
        <v>3</v>
      </c>
      <c r="K33" s="7">
        <f t="shared" si="4"/>
        <v>12</v>
      </c>
      <c r="L33" s="7">
        <f t="shared" si="5"/>
        <v>5</v>
      </c>
      <c r="M33" s="7">
        <f t="shared" si="6"/>
        <v>13</v>
      </c>
    </row>
    <row r="34" spans="1:13">
      <c r="A34" s="1" t="s">
        <v>18</v>
      </c>
      <c r="B34" s="3" t="s">
        <v>133</v>
      </c>
      <c r="C34" s="3" t="s">
        <v>134</v>
      </c>
      <c r="D34" s="4">
        <v>0.75</v>
      </c>
      <c r="E34" s="4">
        <v>4</v>
      </c>
      <c r="F34" s="4">
        <v>3</v>
      </c>
      <c r="G34" s="4">
        <v>6</v>
      </c>
      <c r="H34" s="4">
        <v>12</v>
      </c>
      <c r="I34" s="4">
        <v>12</v>
      </c>
      <c r="J34" s="4">
        <v>12</v>
      </c>
      <c r="K34" s="7">
        <f t="shared" si="4"/>
        <v>12</v>
      </c>
      <c r="L34" s="7">
        <f t="shared" si="5"/>
        <v>12</v>
      </c>
      <c r="M34" s="7">
        <f t="shared" si="6"/>
        <v>25.75</v>
      </c>
    </row>
    <row r="35" spans="1:13">
      <c r="A35" s="1" t="s">
        <v>19</v>
      </c>
      <c r="B35" s="3" t="s">
        <v>98</v>
      </c>
      <c r="C35" s="3" t="s">
        <v>111</v>
      </c>
      <c r="D35" s="4">
        <v>4</v>
      </c>
      <c r="E35" s="4">
        <v>12</v>
      </c>
      <c r="F35" s="4">
        <v>12</v>
      </c>
      <c r="G35" s="4">
        <v>3</v>
      </c>
      <c r="H35" s="4">
        <v>12</v>
      </c>
      <c r="I35" s="4">
        <v>12</v>
      </c>
      <c r="J35" s="4">
        <v>4</v>
      </c>
      <c r="K35" s="7">
        <f t="shared" si="4"/>
        <v>12</v>
      </c>
      <c r="L35" s="7">
        <f t="shared" si="5"/>
        <v>12</v>
      </c>
      <c r="M35" s="7">
        <f t="shared" si="6"/>
        <v>35</v>
      </c>
    </row>
    <row r="36" spans="1:13">
      <c r="A36" s="1" t="s">
        <v>20</v>
      </c>
      <c r="B36" s="3" t="s">
        <v>87</v>
      </c>
      <c r="C36" s="3" t="s">
        <v>54</v>
      </c>
      <c r="D36" s="4">
        <v>2</v>
      </c>
      <c r="E36" s="4">
        <v>5</v>
      </c>
      <c r="F36" s="4">
        <v>12</v>
      </c>
      <c r="G36" s="4">
        <v>12</v>
      </c>
      <c r="H36" s="4">
        <v>12</v>
      </c>
      <c r="I36" s="4">
        <v>12</v>
      </c>
      <c r="J36" s="4">
        <v>12</v>
      </c>
      <c r="K36" s="7">
        <f t="shared" si="4"/>
        <v>12</v>
      </c>
      <c r="L36" s="7">
        <f t="shared" si="5"/>
        <v>12</v>
      </c>
      <c r="M36" s="7">
        <f t="shared" si="6"/>
        <v>43</v>
      </c>
    </row>
    <row r="37" spans="1:13">
      <c r="A37" s="1" t="s">
        <v>21</v>
      </c>
      <c r="B37" s="3" t="s">
        <v>96</v>
      </c>
      <c r="C37" s="3" t="s">
        <v>102</v>
      </c>
      <c r="D37" s="4">
        <v>12</v>
      </c>
      <c r="E37" s="4">
        <v>12</v>
      </c>
      <c r="F37" s="4">
        <v>5</v>
      </c>
      <c r="G37" s="4">
        <v>12</v>
      </c>
      <c r="H37" s="4">
        <v>12</v>
      </c>
      <c r="I37" s="4">
        <v>4</v>
      </c>
      <c r="J37" s="4">
        <v>12</v>
      </c>
      <c r="K37" s="7">
        <f t="shared" si="4"/>
        <v>12</v>
      </c>
      <c r="L37" s="7">
        <f t="shared" si="5"/>
        <v>12</v>
      </c>
      <c r="M37" s="7">
        <f t="shared" si="6"/>
        <v>45</v>
      </c>
    </row>
    <row r="38" spans="1:13">
      <c r="A38" s="1" t="s">
        <v>22</v>
      </c>
      <c r="B38" s="3" t="s">
        <v>91</v>
      </c>
      <c r="C38" s="3" t="s">
        <v>142</v>
      </c>
      <c r="D38" s="4">
        <v>12</v>
      </c>
      <c r="E38" s="4">
        <v>12</v>
      </c>
      <c r="F38" s="4">
        <v>6</v>
      </c>
      <c r="G38" s="4">
        <v>4</v>
      </c>
      <c r="H38" s="4">
        <v>12</v>
      </c>
      <c r="I38" s="4">
        <v>12</v>
      </c>
      <c r="J38" s="4">
        <v>12</v>
      </c>
      <c r="K38" s="7">
        <f t="shared" si="4"/>
        <v>12</v>
      </c>
      <c r="L38" s="7">
        <f t="shared" si="5"/>
        <v>12</v>
      </c>
      <c r="M38" s="7">
        <f t="shared" si="6"/>
        <v>46</v>
      </c>
    </row>
    <row r="39" spans="1:13">
      <c r="A39" s="1" t="s">
        <v>23</v>
      </c>
      <c r="B39" s="3" t="s">
        <v>92</v>
      </c>
      <c r="C39" s="3" t="s">
        <v>59</v>
      </c>
      <c r="D39" s="4">
        <v>12</v>
      </c>
      <c r="E39" s="4">
        <v>12</v>
      </c>
      <c r="F39" s="4">
        <v>12</v>
      </c>
      <c r="G39" s="4">
        <v>12</v>
      </c>
      <c r="H39" s="4">
        <v>12</v>
      </c>
      <c r="I39" s="4">
        <v>12</v>
      </c>
      <c r="J39" s="4">
        <v>5</v>
      </c>
      <c r="K39" s="7">
        <f t="shared" si="4"/>
        <v>12</v>
      </c>
      <c r="L39" s="7">
        <f t="shared" si="5"/>
        <v>12</v>
      </c>
      <c r="M39" s="7">
        <f t="shared" si="6"/>
        <v>53</v>
      </c>
    </row>
    <row r="40" spans="1:13">
      <c r="A40" s="1" t="s">
        <v>24</v>
      </c>
      <c r="B40" s="3" t="s">
        <v>135</v>
      </c>
      <c r="C40" s="3" t="s">
        <v>136</v>
      </c>
      <c r="D40" s="4">
        <v>12</v>
      </c>
      <c r="E40" s="4">
        <v>12</v>
      </c>
      <c r="F40" s="4">
        <v>12</v>
      </c>
      <c r="G40" s="4">
        <v>12</v>
      </c>
      <c r="H40" s="4">
        <v>12</v>
      </c>
      <c r="I40" s="4">
        <v>12</v>
      </c>
      <c r="J40" s="4">
        <v>12</v>
      </c>
      <c r="K40" s="7">
        <f t="shared" si="4"/>
        <v>12</v>
      </c>
      <c r="L40" s="7">
        <f t="shared" si="5"/>
        <v>12</v>
      </c>
      <c r="M40" s="7">
        <f t="shared" si="6"/>
        <v>60</v>
      </c>
    </row>
    <row r="41" spans="1:13">
      <c r="A41" s="1" t="s">
        <v>4</v>
      </c>
      <c r="D41" s="4" t="s">
        <v>4</v>
      </c>
      <c r="H41" s="4" t="s">
        <v>4</v>
      </c>
      <c r="I41" s="4" t="s">
        <v>4</v>
      </c>
      <c r="J41" s="4" t="s">
        <v>4</v>
      </c>
    </row>
  </sheetData>
  <sortState ref="B8:M27">
    <sortCondition ref="M8:M27"/>
  </sortState>
  <printOptions gridLines="1"/>
  <pageMargins left="0.25" right="0.26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5"/>
  <dimension ref="A1:J35"/>
  <sheetViews>
    <sheetView topLeftCell="A10" workbookViewId="0">
      <selection activeCell="K11" sqref="K11"/>
    </sheetView>
  </sheetViews>
  <sheetFormatPr defaultColWidth="11" defaultRowHeight="12.75"/>
  <cols>
    <col min="1" max="1" width="4.875" style="1" bestFit="1" customWidth="1"/>
    <col min="2" max="2" width="18.375" style="3" customWidth="1"/>
    <col min="3" max="3" width="9.625" style="3" customWidth="1"/>
    <col min="4" max="7" width="6" style="4" customWidth="1"/>
    <col min="8" max="8" width="5" style="4" bestFit="1" customWidth="1"/>
    <col min="9" max="9" width="5.75" style="4" bestFit="1" customWidth="1"/>
    <col min="10" max="16384" width="11" style="3"/>
  </cols>
  <sheetData>
    <row r="1" spans="1:9" s="21" customFormat="1" ht="19.5">
      <c r="B1" s="21" t="s">
        <v>0</v>
      </c>
      <c r="D1" s="22"/>
      <c r="E1" s="22"/>
      <c r="F1" s="22"/>
      <c r="G1" s="22"/>
      <c r="H1" s="22"/>
      <c r="I1" s="22"/>
    </row>
    <row r="2" spans="1:9" s="21" customFormat="1" ht="19.5">
      <c r="B2" s="21" t="s">
        <v>148</v>
      </c>
      <c r="D2" s="22"/>
      <c r="E2" s="22"/>
      <c r="F2" s="22"/>
      <c r="G2" s="22"/>
      <c r="H2" s="22"/>
      <c r="I2" s="22"/>
    </row>
    <row r="3" spans="1:9" s="21" customFormat="1" ht="19.5">
      <c r="B3" s="21" t="s">
        <v>149</v>
      </c>
      <c r="D3" s="22"/>
      <c r="E3" s="22"/>
      <c r="F3" s="22"/>
      <c r="G3" s="22"/>
      <c r="H3" s="22"/>
      <c r="I3" s="22"/>
    </row>
    <row r="4" spans="1:9" s="21" customFormat="1" ht="19.5">
      <c r="B4" s="21" t="s">
        <v>150</v>
      </c>
      <c r="D4" s="22"/>
      <c r="E4" s="22"/>
      <c r="F4" s="22"/>
      <c r="G4" s="22"/>
      <c r="H4" s="22"/>
      <c r="I4" s="22"/>
    </row>
    <row r="5" spans="1:9" s="1" customFormat="1">
      <c r="D5" s="2"/>
      <c r="E5" s="2"/>
      <c r="F5" s="2"/>
      <c r="G5" s="2"/>
      <c r="H5" s="2"/>
      <c r="I5" s="2"/>
    </row>
    <row r="6" spans="1:9" s="1" customFormat="1">
      <c r="B6" s="1" t="s">
        <v>11</v>
      </c>
      <c r="D6" s="2"/>
      <c r="E6" s="2"/>
      <c r="F6" s="2"/>
      <c r="G6" s="2"/>
      <c r="H6" s="2"/>
      <c r="I6" s="2"/>
    </row>
    <row r="7" spans="1:9" s="1" customFormat="1">
      <c r="B7" s="1" t="s">
        <v>6</v>
      </c>
      <c r="C7" s="1" t="s">
        <v>5</v>
      </c>
      <c r="D7" s="2" t="s">
        <v>7</v>
      </c>
      <c r="E7" s="2" t="s">
        <v>8</v>
      </c>
      <c r="F7" s="2" t="s">
        <v>9</v>
      </c>
      <c r="G7" s="2" t="s">
        <v>10</v>
      </c>
      <c r="H7" s="2" t="s">
        <v>13</v>
      </c>
      <c r="I7" s="2" t="s">
        <v>14</v>
      </c>
    </row>
    <row r="8" spans="1:9">
      <c r="A8" s="1" t="s">
        <v>15</v>
      </c>
      <c r="B8" s="3" t="s">
        <v>67</v>
      </c>
      <c r="C8" s="3" t="s">
        <v>45</v>
      </c>
      <c r="D8" s="4">
        <v>0.75</v>
      </c>
      <c r="E8" s="4">
        <v>0.75</v>
      </c>
      <c r="F8" s="4">
        <v>0.75</v>
      </c>
      <c r="G8" s="4">
        <v>17</v>
      </c>
      <c r="H8" s="7">
        <f t="shared" ref="H8:H23" si="0">MAX(D8:G8)</f>
        <v>17</v>
      </c>
      <c r="I8" s="7">
        <f t="shared" ref="I8:I23" si="1">SUM(D8:G8)-H8</f>
        <v>2.25</v>
      </c>
    </row>
    <row r="9" spans="1:9">
      <c r="A9" s="1" t="s">
        <v>16</v>
      </c>
      <c r="B9" s="3" t="s">
        <v>64</v>
      </c>
      <c r="C9" s="3" t="s">
        <v>43</v>
      </c>
      <c r="D9" s="4">
        <v>3</v>
      </c>
      <c r="E9" s="4">
        <v>3</v>
      </c>
      <c r="F9" s="4">
        <v>3</v>
      </c>
      <c r="G9" s="4">
        <v>0.75</v>
      </c>
      <c r="H9" s="7">
        <f t="shared" si="0"/>
        <v>3</v>
      </c>
      <c r="I9" s="7">
        <f t="shared" si="1"/>
        <v>6.75</v>
      </c>
    </row>
    <row r="10" spans="1:9">
      <c r="A10" s="1" t="s">
        <v>17</v>
      </c>
      <c r="B10" s="3" t="s">
        <v>66</v>
      </c>
      <c r="C10" s="3" t="s">
        <v>38</v>
      </c>
      <c r="D10" s="4">
        <v>4</v>
      </c>
      <c r="E10" s="4">
        <v>2</v>
      </c>
      <c r="F10" s="4">
        <v>2</v>
      </c>
      <c r="G10" s="4">
        <v>4</v>
      </c>
      <c r="H10" s="7">
        <f t="shared" si="0"/>
        <v>4</v>
      </c>
      <c r="I10" s="7">
        <f t="shared" si="1"/>
        <v>8</v>
      </c>
    </row>
    <row r="11" spans="1:9">
      <c r="A11" s="1" t="s">
        <v>18</v>
      </c>
      <c r="B11" s="5" t="s">
        <v>65</v>
      </c>
      <c r="C11" s="5" t="s">
        <v>41</v>
      </c>
      <c r="D11" s="6">
        <v>2</v>
      </c>
      <c r="E11" s="6">
        <v>17</v>
      </c>
      <c r="F11" s="6">
        <v>5</v>
      </c>
      <c r="G11" s="6">
        <v>2</v>
      </c>
      <c r="H11" s="7">
        <f t="shared" si="0"/>
        <v>17</v>
      </c>
      <c r="I11" s="7">
        <f t="shared" si="1"/>
        <v>9</v>
      </c>
    </row>
    <row r="12" spans="1:9">
      <c r="A12" s="1" t="s">
        <v>19</v>
      </c>
      <c r="B12" s="3" t="s">
        <v>152</v>
      </c>
      <c r="C12" s="3" t="s">
        <v>153</v>
      </c>
      <c r="D12" s="4">
        <v>6</v>
      </c>
      <c r="E12" s="4">
        <v>4</v>
      </c>
      <c r="F12" s="4">
        <v>4</v>
      </c>
      <c r="G12" s="4">
        <v>17</v>
      </c>
      <c r="H12" s="7">
        <f t="shared" si="0"/>
        <v>17</v>
      </c>
      <c r="I12" s="7">
        <f t="shared" si="1"/>
        <v>14</v>
      </c>
    </row>
    <row r="13" spans="1:9">
      <c r="A13" s="1" t="s">
        <v>20</v>
      </c>
      <c r="B13" s="3" t="s">
        <v>81</v>
      </c>
      <c r="C13" s="3" t="s">
        <v>49</v>
      </c>
      <c r="D13" s="4">
        <v>7</v>
      </c>
      <c r="E13" s="4">
        <v>6</v>
      </c>
      <c r="F13" s="4">
        <v>6</v>
      </c>
      <c r="G13" s="4">
        <v>3</v>
      </c>
      <c r="H13" s="7">
        <f t="shared" si="0"/>
        <v>7</v>
      </c>
      <c r="I13" s="7">
        <f t="shared" si="1"/>
        <v>15</v>
      </c>
    </row>
    <row r="14" spans="1:9">
      <c r="A14" s="1" t="s">
        <v>21</v>
      </c>
      <c r="B14" s="3" t="s">
        <v>71</v>
      </c>
      <c r="C14" s="3" t="s">
        <v>36</v>
      </c>
      <c r="D14" s="4">
        <v>5</v>
      </c>
      <c r="E14" s="4">
        <v>17</v>
      </c>
      <c r="F14" s="4">
        <v>7</v>
      </c>
      <c r="G14" s="4">
        <v>6</v>
      </c>
      <c r="H14" s="7">
        <f t="shared" si="0"/>
        <v>17</v>
      </c>
      <c r="I14" s="7">
        <f t="shared" si="1"/>
        <v>18</v>
      </c>
    </row>
    <row r="15" spans="1:9">
      <c r="A15" s="1" t="s">
        <v>22</v>
      </c>
      <c r="B15" s="3" t="s">
        <v>70</v>
      </c>
      <c r="C15" s="3" t="s">
        <v>37</v>
      </c>
      <c r="D15" s="4">
        <v>12</v>
      </c>
      <c r="E15" s="4">
        <v>5</v>
      </c>
      <c r="F15" s="4">
        <v>8</v>
      </c>
      <c r="G15" s="4">
        <v>8</v>
      </c>
      <c r="H15" s="7">
        <f t="shared" si="0"/>
        <v>12</v>
      </c>
      <c r="I15" s="7">
        <f t="shared" si="1"/>
        <v>21</v>
      </c>
    </row>
    <row r="16" spans="1:9">
      <c r="A16" s="1" t="s">
        <v>23</v>
      </c>
      <c r="B16" s="3" t="s">
        <v>80</v>
      </c>
      <c r="C16" s="3" t="s">
        <v>42</v>
      </c>
      <c r="D16" s="4">
        <v>8</v>
      </c>
      <c r="E16" s="4">
        <v>9</v>
      </c>
      <c r="F16" s="4">
        <v>9</v>
      </c>
      <c r="G16" s="4">
        <v>7</v>
      </c>
      <c r="H16" s="7">
        <f t="shared" si="0"/>
        <v>9</v>
      </c>
      <c r="I16" s="7">
        <f t="shared" si="1"/>
        <v>24</v>
      </c>
    </row>
    <row r="17" spans="1:10">
      <c r="A17" s="1" t="s">
        <v>24</v>
      </c>
      <c r="B17" s="3" t="s">
        <v>120</v>
      </c>
      <c r="C17" s="3" t="s">
        <v>103</v>
      </c>
      <c r="D17" s="4">
        <v>11</v>
      </c>
      <c r="E17" s="4">
        <v>10</v>
      </c>
      <c r="F17" s="4">
        <v>10</v>
      </c>
      <c r="G17" s="4">
        <v>5</v>
      </c>
      <c r="H17" s="7">
        <f t="shared" si="0"/>
        <v>11</v>
      </c>
      <c r="I17" s="7">
        <f t="shared" si="1"/>
        <v>25</v>
      </c>
    </row>
    <row r="18" spans="1:10">
      <c r="A18" s="1" t="s">
        <v>25</v>
      </c>
      <c r="B18" s="3" t="s">
        <v>154</v>
      </c>
      <c r="C18" s="3" t="s">
        <v>48</v>
      </c>
      <c r="D18" s="4">
        <v>9</v>
      </c>
      <c r="E18" s="4">
        <v>7</v>
      </c>
      <c r="F18" s="4">
        <v>17</v>
      </c>
      <c r="G18" s="4">
        <v>9</v>
      </c>
      <c r="H18" s="7">
        <f t="shared" si="0"/>
        <v>17</v>
      </c>
      <c r="I18" s="7">
        <f t="shared" si="1"/>
        <v>25</v>
      </c>
    </row>
    <row r="19" spans="1:10">
      <c r="A19" s="1" t="s">
        <v>26</v>
      </c>
      <c r="B19" s="3" t="s">
        <v>79</v>
      </c>
      <c r="C19" s="3" t="s">
        <v>47</v>
      </c>
      <c r="D19" s="4">
        <v>13</v>
      </c>
      <c r="E19" s="4">
        <v>8</v>
      </c>
      <c r="F19" s="4">
        <v>11</v>
      </c>
      <c r="G19" s="4">
        <v>10</v>
      </c>
      <c r="H19" s="7">
        <f t="shared" si="0"/>
        <v>13</v>
      </c>
      <c r="I19" s="7">
        <f t="shared" si="1"/>
        <v>29</v>
      </c>
    </row>
    <row r="20" spans="1:10">
      <c r="A20" s="1" t="s">
        <v>27</v>
      </c>
      <c r="B20" s="3" t="s">
        <v>78</v>
      </c>
      <c r="C20" s="3" t="s">
        <v>33</v>
      </c>
      <c r="D20" s="4">
        <v>10</v>
      </c>
      <c r="E20" s="4">
        <v>12</v>
      </c>
      <c r="F20" s="4">
        <v>12</v>
      </c>
      <c r="G20" s="4">
        <v>17</v>
      </c>
      <c r="H20" s="7">
        <f t="shared" si="0"/>
        <v>17</v>
      </c>
      <c r="I20" s="7">
        <f t="shared" si="1"/>
        <v>34</v>
      </c>
    </row>
    <row r="21" spans="1:10">
      <c r="A21" s="1" t="s">
        <v>28</v>
      </c>
      <c r="B21" s="3" t="s">
        <v>88</v>
      </c>
      <c r="C21" s="3" t="s">
        <v>58</v>
      </c>
      <c r="D21" s="4">
        <v>14</v>
      </c>
      <c r="E21" s="4">
        <v>11</v>
      </c>
      <c r="F21" s="4">
        <v>14</v>
      </c>
      <c r="G21" s="4">
        <v>11</v>
      </c>
      <c r="H21" s="7">
        <f t="shared" si="0"/>
        <v>14</v>
      </c>
      <c r="I21" s="7">
        <f t="shared" si="1"/>
        <v>36</v>
      </c>
    </row>
    <row r="22" spans="1:10">
      <c r="A22" s="1" t="s">
        <v>29</v>
      </c>
      <c r="B22" s="3" t="s">
        <v>76</v>
      </c>
      <c r="C22" s="3" t="s">
        <v>39</v>
      </c>
      <c r="D22" s="4">
        <v>15</v>
      </c>
      <c r="E22" s="4">
        <v>13</v>
      </c>
      <c r="F22" s="4">
        <v>13</v>
      </c>
      <c r="G22" s="4">
        <v>13</v>
      </c>
      <c r="H22" s="7">
        <f t="shared" si="0"/>
        <v>15</v>
      </c>
      <c r="I22" s="7">
        <f t="shared" si="1"/>
        <v>39</v>
      </c>
    </row>
    <row r="23" spans="1:10">
      <c r="A23" s="1" t="s">
        <v>30</v>
      </c>
      <c r="B23" s="3" t="s">
        <v>91</v>
      </c>
      <c r="C23" s="3" t="s">
        <v>142</v>
      </c>
      <c r="D23" s="4">
        <v>16</v>
      </c>
      <c r="E23" s="4">
        <v>14</v>
      </c>
      <c r="F23" s="4">
        <v>15</v>
      </c>
      <c r="G23" s="4">
        <v>12</v>
      </c>
      <c r="H23" s="7">
        <f t="shared" si="0"/>
        <v>16</v>
      </c>
      <c r="I23" s="7">
        <f t="shared" si="1"/>
        <v>41</v>
      </c>
      <c r="J23" s="3" t="s">
        <v>4</v>
      </c>
    </row>
    <row r="25" spans="1:10" s="1" customFormat="1">
      <c r="B25" s="1" t="s">
        <v>12</v>
      </c>
      <c r="D25" s="2" t="s">
        <v>7</v>
      </c>
      <c r="E25" s="2" t="s">
        <v>8</v>
      </c>
      <c r="F25" s="2" t="s">
        <v>9</v>
      </c>
      <c r="G25" s="2" t="s">
        <v>10</v>
      </c>
      <c r="H25" s="2" t="s">
        <v>13</v>
      </c>
      <c r="I25" s="2" t="s">
        <v>14</v>
      </c>
    </row>
    <row r="26" spans="1:10">
      <c r="A26" s="1" t="s">
        <v>15</v>
      </c>
      <c r="B26" s="3" t="s">
        <v>86</v>
      </c>
      <c r="C26" s="3" t="s">
        <v>57</v>
      </c>
      <c r="D26" s="4">
        <v>0.75</v>
      </c>
      <c r="E26" s="4">
        <v>2</v>
      </c>
      <c r="F26" s="4">
        <v>0.75</v>
      </c>
      <c r="G26" s="4">
        <v>2</v>
      </c>
      <c r="H26" s="7">
        <f t="shared" ref="H26:H34" si="2">MAX(D26:G26)</f>
        <v>2</v>
      </c>
      <c r="I26" s="7">
        <f t="shared" ref="I26:I34" si="3">SUM(D26:G26)-H26</f>
        <v>3.5</v>
      </c>
    </row>
    <row r="27" spans="1:10">
      <c r="A27" s="1" t="s">
        <v>16</v>
      </c>
      <c r="B27" s="3" t="s">
        <v>96</v>
      </c>
      <c r="C27" s="3" t="s">
        <v>102</v>
      </c>
      <c r="D27" s="4">
        <v>2</v>
      </c>
      <c r="E27" s="4">
        <v>0.75</v>
      </c>
      <c r="F27" s="4">
        <v>2</v>
      </c>
      <c r="G27" s="4">
        <v>3</v>
      </c>
      <c r="H27" s="7">
        <f t="shared" si="2"/>
        <v>3</v>
      </c>
      <c r="I27" s="7">
        <f t="shared" si="3"/>
        <v>4.75</v>
      </c>
    </row>
    <row r="28" spans="1:10">
      <c r="A28" s="1" t="s">
        <v>17</v>
      </c>
      <c r="B28" s="3" t="s">
        <v>141</v>
      </c>
      <c r="C28" s="3" t="s">
        <v>156</v>
      </c>
      <c r="D28" s="4">
        <v>5</v>
      </c>
      <c r="E28" s="4">
        <v>8</v>
      </c>
      <c r="F28" s="4">
        <v>4</v>
      </c>
      <c r="G28" s="4">
        <v>0.75</v>
      </c>
      <c r="H28" s="7">
        <f t="shared" si="2"/>
        <v>8</v>
      </c>
      <c r="I28" s="7">
        <f t="shared" si="3"/>
        <v>9.75</v>
      </c>
    </row>
    <row r="29" spans="1:10">
      <c r="A29" s="1" t="s">
        <v>18</v>
      </c>
      <c r="B29" s="3" t="s">
        <v>85</v>
      </c>
      <c r="C29" s="3" t="s">
        <v>52</v>
      </c>
      <c r="D29" s="4">
        <v>6</v>
      </c>
      <c r="E29" s="4">
        <v>4</v>
      </c>
      <c r="F29" s="4">
        <v>3</v>
      </c>
      <c r="G29" s="4">
        <v>5</v>
      </c>
      <c r="H29" s="7">
        <f t="shared" si="2"/>
        <v>6</v>
      </c>
      <c r="I29" s="7">
        <f t="shared" si="3"/>
        <v>12</v>
      </c>
    </row>
    <row r="30" spans="1:10">
      <c r="A30" s="1" t="s">
        <v>19</v>
      </c>
      <c r="B30" s="3" t="s">
        <v>151</v>
      </c>
      <c r="C30" s="3" t="s">
        <v>56</v>
      </c>
      <c r="D30" s="4">
        <v>4</v>
      </c>
      <c r="E30" s="4">
        <v>5</v>
      </c>
      <c r="F30" s="4">
        <v>5</v>
      </c>
      <c r="G30" s="4">
        <v>4</v>
      </c>
      <c r="H30" s="7">
        <f t="shared" si="2"/>
        <v>5</v>
      </c>
      <c r="I30" s="7">
        <f t="shared" si="3"/>
        <v>13</v>
      </c>
    </row>
    <row r="31" spans="1:10">
      <c r="A31" s="1" t="s">
        <v>20</v>
      </c>
      <c r="B31" s="3" t="s">
        <v>133</v>
      </c>
      <c r="C31" s="3" t="s">
        <v>134</v>
      </c>
      <c r="D31" s="4">
        <v>8</v>
      </c>
      <c r="E31" s="4">
        <v>3</v>
      </c>
      <c r="F31" s="4">
        <v>6</v>
      </c>
      <c r="G31" s="4">
        <v>10</v>
      </c>
      <c r="H31" s="7">
        <f t="shared" si="2"/>
        <v>10</v>
      </c>
      <c r="I31" s="7">
        <f t="shared" si="3"/>
        <v>17</v>
      </c>
    </row>
    <row r="32" spans="1:10">
      <c r="A32" s="1" t="s">
        <v>21</v>
      </c>
      <c r="B32" s="3" t="s">
        <v>87</v>
      </c>
      <c r="C32" s="3" t="s">
        <v>54</v>
      </c>
      <c r="D32" s="4">
        <v>3</v>
      </c>
      <c r="E32" s="4">
        <v>7</v>
      </c>
      <c r="F32" s="4">
        <v>8</v>
      </c>
      <c r="G32" s="4">
        <v>7</v>
      </c>
      <c r="H32" s="7">
        <f t="shared" si="2"/>
        <v>8</v>
      </c>
      <c r="I32" s="7">
        <f t="shared" si="3"/>
        <v>17</v>
      </c>
    </row>
    <row r="33" spans="1:9">
      <c r="A33" s="1" t="s">
        <v>22</v>
      </c>
      <c r="B33" s="3" t="s">
        <v>100</v>
      </c>
      <c r="C33" s="3" t="s">
        <v>99</v>
      </c>
      <c r="D33" s="4">
        <v>7</v>
      </c>
      <c r="E33" s="4">
        <v>6</v>
      </c>
      <c r="F33" s="4">
        <v>7</v>
      </c>
      <c r="G33" s="4">
        <v>6</v>
      </c>
      <c r="H33" s="7">
        <f t="shared" si="2"/>
        <v>7</v>
      </c>
      <c r="I33" s="7">
        <f t="shared" si="3"/>
        <v>19</v>
      </c>
    </row>
    <row r="34" spans="1:9">
      <c r="A34" s="1" t="s">
        <v>23</v>
      </c>
      <c r="B34" s="3" t="s">
        <v>155</v>
      </c>
      <c r="C34" s="3" t="s">
        <v>51</v>
      </c>
      <c r="D34" s="4">
        <v>10</v>
      </c>
      <c r="E34" s="4">
        <v>10</v>
      </c>
      <c r="F34" s="4">
        <v>10</v>
      </c>
      <c r="G34" s="4">
        <v>8</v>
      </c>
      <c r="H34" s="7">
        <f t="shared" si="2"/>
        <v>10</v>
      </c>
      <c r="I34" s="7">
        <f t="shared" si="3"/>
        <v>28</v>
      </c>
    </row>
    <row r="35" spans="1:9">
      <c r="A35" s="1" t="s">
        <v>4</v>
      </c>
      <c r="D35" s="4" t="s">
        <v>4</v>
      </c>
    </row>
  </sheetData>
  <sortState ref="B26:I34">
    <sortCondition ref="I26:I34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A1:L51"/>
  <sheetViews>
    <sheetView tabSelected="1" topLeftCell="A4" workbookViewId="0">
      <selection activeCell="H14" sqref="H14"/>
    </sheetView>
  </sheetViews>
  <sheetFormatPr defaultRowHeight="15"/>
  <cols>
    <col min="1" max="1" width="9" style="8"/>
    <col min="2" max="2" width="22.125" style="8" bestFit="1" customWidth="1"/>
    <col min="3" max="3" width="11.75" style="15" customWidth="1"/>
    <col min="4" max="12" width="9" style="9"/>
    <col min="13" max="16384" width="9" style="8"/>
  </cols>
  <sheetData>
    <row r="1" spans="1:12" s="10" customFormat="1">
      <c r="B1" s="10" t="s">
        <v>0</v>
      </c>
      <c r="C1" s="15"/>
      <c r="D1" s="11"/>
      <c r="E1" s="11"/>
      <c r="F1" s="11"/>
      <c r="G1" s="11"/>
      <c r="H1" s="11"/>
      <c r="I1" s="11"/>
      <c r="J1" s="11"/>
      <c r="K1" s="11"/>
      <c r="L1" s="11"/>
    </row>
    <row r="2" spans="1:12" s="10" customFormat="1">
      <c r="B2" s="10" t="s">
        <v>124</v>
      </c>
      <c r="C2" s="15"/>
      <c r="D2" s="11"/>
      <c r="E2" s="11"/>
      <c r="F2" s="11"/>
      <c r="G2" s="11"/>
      <c r="H2" s="11"/>
      <c r="I2" s="11"/>
      <c r="J2" s="11"/>
      <c r="K2" s="11"/>
      <c r="L2" s="11"/>
    </row>
    <row r="3" spans="1:12" s="10" customFormat="1">
      <c r="B3" s="10" t="s">
        <v>11</v>
      </c>
      <c r="C3" s="15"/>
      <c r="D3" s="11" t="s">
        <v>113</v>
      </c>
      <c r="E3" s="11" t="s">
        <v>114</v>
      </c>
      <c r="F3" s="11" t="s">
        <v>115</v>
      </c>
      <c r="G3" s="11" t="s">
        <v>116</v>
      </c>
      <c r="H3" s="11" t="s">
        <v>117</v>
      </c>
      <c r="I3" s="11" t="s">
        <v>118</v>
      </c>
      <c r="J3" s="11" t="s">
        <v>119</v>
      </c>
      <c r="K3" s="11" t="s">
        <v>14</v>
      </c>
      <c r="L3" s="11"/>
    </row>
    <row r="4" spans="1:12">
      <c r="A4" s="10" t="s">
        <v>15</v>
      </c>
      <c r="B4" s="8" t="s">
        <v>64</v>
      </c>
      <c r="C4" s="15" t="s">
        <v>43</v>
      </c>
      <c r="D4" s="9">
        <v>0.75</v>
      </c>
      <c r="E4" s="9">
        <v>4</v>
      </c>
      <c r="F4" s="9">
        <v>0.75</v>
      </c>
      <c r="G4" s="9">
        <v>2</v>
      </c>
      <c r="K4" s="17">
        <f t="shared" ref="K4:K30" si="0">SUM(D4:J4)</f>
        <v>7.5</v>
      </c>
    </row>
    <row r="5" spans="1:12">
      <c r="A5" s="10" t="s">
        <v>16</v>
      </c>
      <c r="B5" s="8" t="s">
        <v>67</v>
      </c>
      <c r="C5" s="15" t="s">
        <v>45</v>
      </c>
      <c r="D5" s="9">
        <v>4</v>
      </c>
      <c r="E5" s="9">
        <v>2</v>
      </c>
      <c r="F5" s="9">
        <v>3</v>
      </c>
      <c r="G5" s="9">
        <v>0.75</v>
      </c>
      <c r="K5" s="17">
        <f t="shared" si="0"/>
        <v>9.75</v>
      </c>
    </row>
    <row r="6" spans="1:12">
      <c r="A6" s="10" t="s">
        <v>17</v>
      </c>
      <c r="B6" s="8" t="s">
        <v>66</v>
      </c>
      <c r="C6" s="15" t="s">
        <v>38</v>
      </c>
      <c r="D6" s="9">
        <v>3</v>
      </c>
      <c r="E6" s="9">
        <v>3</v>
      </c>
      <c r="F6" s="9">
        <v>2</v>
      </c>
      <c r="G6" s="9">
        <v>3</v>
      </c>
      <c r="K6" s="17">
        <f t="shared" si="0"/>
        <v>11</v>
      </c>
    </row>
    <row r="7" spans="1:12">
      <c r="A7" s="10" t="s">
        <v>18</v>
      </c>
      <c r="B7" s="12" t="s">
        <v>65</v>
      </c>
      <c r="C7" s="20" t="s">
        <v>41</v>
      </c>
      <c r="D7" s="9">
        <v>2</v>
      </c>
      <c r="E7" s="9">
        <v>6</v>
      </c>
      <c r="F7" s="9">
        <v>4</v>
      </c>
      <c r="G7" s="9">
        <v>4</v>
      </c>
      <c r="K7" s="17">
        <f t="shared" si="0"/>
        <v>16</v>
      </c>
    </row>
    <row r="8" spans="1:12">
      <c r="A8" s="10" t="s">
        <v>19</v>
      </c>
      <c r="B8" s="8" t="s">
        <v>71</v>
      </c>
      <c r="C8" s="15" t="s">
        <v>36</v>
      </c>
      <c r="D8" s="9">
        <v>8</v>
      </c>
      <c r="E8" s="9">
        <v>8</v>
      </c>
      <c r="F8" s="9">
        <v>6</v>
      </c>
      <c r="G8" s="9">
        <v>7</v>
      </c>
      <c r="K8" s="17">
        <f t="shared" si="0"/>
        <v>29</v>
      </c>
    </row>
    <row r="9" spans="1:12">
      <c r="A9" s="10" t="s">
        <v>20</v>
      </c>
      <c r="B9" s="8" t="s">
        <v>70</v>
      </c>
      <c r="C9" s="15" t="s">
        <v>37</v>
      </c>
      <c r="D9" s="9">
        <v>7</v>
      </c>
      <c r="E9" s="9">
        <v>11</v>
      </c>
      <c r="F9" s="9">
        <v>5</v>
      </c>
      <c r="G9" s="9">
        <v>8</v>
      </c>
      <c r="K9" s="17">
        <f t="shared" si="0"/>
        <v>31</v>
      </c>
    </row>
    <row r="10" spans="1:12">
      <c r="A10" s="10" t="s">
        <v>21</v>
      </c>
      <c r="B10" s="8" t="s">
        <v>83</v>
      </c>
      <c r="C10" s="15" t="s">
        <v>50</v>
      </c>
      <c r="D10" s="9">
        <v>0.75</v>
      </c>
      <c r="E10" s="9">
        <v>9</v>
      </c>
      <c r="F10" s="9">
        <v>9</v>
      </c>
      <c r="G10" s="9">
        <v>18</v>
      </c>
      <c r="K10" s="17">
        <f t="shared" si="0"/>
        <v>36.75</v>
      </c>
      <c r="L10" s="14" t="s">
        <v>4</v>
      </c>
    </row>
    <row r="11" spans="1:12">
      <c r="A11" s="10" t="s">
        <v>22</v>
      </c>
      <c r="B11" s="8" t="s">
        <v>68</v>
      </c>
      <c r="C11" s="15" t="s">
        <v>34</v>
      </c>
      <c r="D11" s="9">
        <v>5</v>
      </c>
      <c r="E11" s="9">
        <v>5</v>
      </c>
      <c r="F11" s="9">
        <v>13</v>
      </c>
      <c r="G11" s="9">
        <v>18</v>
      </c>
      <c r="K11" s="17">
        <f t="shared" si="0"/>
        <v>41</v>
      </c>
    </row>
    <row r="12" spans="1:12">
      <c r="A12" s="10" t="s">
        <v>23</v>
      </c>
      <c r="B12" s="8" t="s">
        <v>79</v>
      </c>
      <c r="C12" s="15" t="s">
        <v>47</v>
      </c>
      <c r="D12" s="9">
        <v>11</v>
      </c>
      <c r="E12" s="9">
        <v>10</v>
      </c>
      <c r="F12" s="9">
        <v>10</v>
      </c>
      <c r="G12" s="9">
        <v>12</v>
      </c>
      <c r="K12" s="17">
        <f t="shared" si="0"/>
        <v>43</v>
      </c>
    </row>
    <row r="13" spans="1:12">
      <c r="A13" s="10" t="s">
        <v>24</v>
      </c>
      <c r="B13" s="8" t="s">
        <v>78</v>
      </c>
      <c r="C13" s="15" t="s">
        <v>33</v>
      </c>
      <c r="D13" s="9">
        <v>16</v>
      </c>
      <c r="E13" s="9">
        <v>9</v>
      </c>
      <c r="F13" s="9">
        <v>9</v>
      </c>
      <c r="G13" s="9">
        <v>13</v>
      </c>
      <c r="K13" s="17">
        <f t="shared" si="0"/>
        <v>47</v>
      </c>
    </row>
    <row r="14" spans="1:12">
      <c r="A14" s="10" t="s">
        <v>25</v>
      </c>
      <c r="B14" s="8" t="s">
        <v>69</v>
      </c>
      <c r="C14" s="15" t="s">
        <v>44</v>
      </c>
      <c r="D14" s="9">
        <v>6</v>
      </c>
      <c r="E14" s="9">
        <v>7</v>
      </c>
      <c r="F14" s="9">
        <v>22</v>
      </c>
      <c r="G14" s="9">
        <v>18</v>
      </c>
      <c r="K14" s="17">
        <f t="shared" si="0"/>
        <v>53</v>
      </c>
    </row>
    <row r="15" spans="1:12">
      <c r="A15" s="10" t="s">
        <v>26</v>
      </c>
      <c r="B15" s="8" t="s">
        <v>120</v>
      </c>
      <c r="C15" s="15" t="s">
        <v>103</v>
      </c>
      <c r="D15" s="9">
        <v>22</v>
      </c>
      <c r="E15" s="9">
        <v>14</v>
      </c>
      <c r="F15" s="9">
        <v>8</v>
      </c>
      <c r="G15" s="9">
        <v>10</v>
      </c>
      <c r="K15" s="17">
        <f t="shared" si="0"/>
        <v>54</v>
      </c>
    </row>
    <row r="16" spans="1:12">
      <c r="A16" s="10" t="s">
        <v>27</v>
      </c>
      <c r="B16" s="8" t="s">
        <v>139</v>
      </c>
      <c r="C16" s="15" t="s">
        <v>49</v>
      </c>
      <c r="D16" s="9">
        <v>22</v>
      </c>
      <c r="E16" s="9">
        <v>19</v>
      </c>
      <c r="F16" s="9">
        <v>7</v>
      </c>
      <c r="G16" s="9">
        <v>6</v>
      </c>
      <c r="K16" s="17">
        <f t="shared" si="0"/>
        <v>54</v>
      </c>
    </row>
    <row r="17" spans="1:11">
      <c r="A17" s="10" t="s">
        <v>28</v>
      </c>
      <c r="B17" s="8" t="s">
        <v>80</v>
      </c>
      <c r="C17" s="15" t="s">
        <v>42</v>
      </c>
      <c r="D17" s="9">
        <v>17</v>
      </c>
      <c r="E17" s="9">
        <v>15</v>
      </c>
      <c r="F17" s="9">
        <v>15</v>
      </c>
      <c r="G17" s="9">
        <v>9</v>
      </c>
      <c r="K17" s="17">
        <f t="shared" si="0"/>
        <v>56</v>
      </c>
    </row>
    <row r="18" spans="1:11">
      <c r="A18" s="10" t="s">
        <v>29</v>
      </c>
      <c r="B18" s="8" t="s">
        <v>72</v>
      </c>
      <c r="C18" s="15" t="s">
        <v>40</v>
      </c>
      <c r="D18" s="9">
        <v>9</v>
      </c>
      <c r="E18" s="9">
        <v>19</v>
      </c>
      <c r="F18" s="9">
        <v>11</v>
      </c>
      <c r="G18" s="9">
        <v>18</v>
      </c>
      <c r="K18" s="17">
        <f t="shared" si="0"/>
        <v>57</v>
      </c>
    </row>
    <row r="19" spans="1:11">
      <c r="A19" s="10" t="s">
        <v>30</v>
      </c>
      <c r="B19" s="8" t="s">
        <v>76</v>
      </c>
      <c r="C19" s="15" t="s">
        <v>39</v>
      </c>
      <c r="D19" s="9">
        <v>14</v>
      </c>
      <c r="E19" s="9">
        <v>12</v>
      </c>
      <c r="F19" s="9">
        <v>17</v>
      </c>
      <c r="G19" s="9">
        <v>15</v>
      </c>
      <c r="K19" s="17">
        <f t="shared" si="0"/>
        <v>58</v>
      </c>
    </row>
    <row r="20" spans="1:11">
      <c r="A20" s="10" t="s">
        <v>31</v>
      </c>
      <c r="B20" s="8" t="s">
        <v>81</v>
      </c>
      <c r="C20" s="15" t="s">
        <v>49</v>
      </c>
      <c r="D20" s="9">
        <v>18</v>
      </c>
      <c r="E20" s="9">
        <v>13</v>
      </c>
      <c r="F20" s="9">
        <v>12</v>
      </c>
      <c r="G20" s="9">
        <v>18</v>
      </c>
      <c r="K20" s="17">
        <f t="shared" si="0"/>
        <v>61</v>
      </c>
    </row>
    <row r="21" spans="1:11">
      <c r="A21" s="10" t="s">
        <v>32</v>
      </c>
      <c r="B21" s="8" t="s">
        <v>73</v>
      </c>
      <c r="C21" s="15" t="s">
        <v>48</v>
      </c>
      <c r="D21" s="9">
        <v>10</v>
      </c>
      <c r="E21" s="9">
        <v>19</v>
      </c>
      <c r="F21" s="9">
        <v>22</v>
      </c>
      <c r="G21" s="9">
        <v>11</v>
      </c>
      <c r="K21" s="17">
        <f t="shared" si="0"/>
        <v>62</v>
      </c>
    </row>
    <row r="22" spans="1:11">
      <c r="A22" s="10" t="s">
        <v>61</v>
      </c>
      <c r="B22" s="8" t="s">
        <v>77</v>
      </c>
      <c r="C22" s="15" t="s">
        <v>46</v>
      </c>
      <c r="D22" s="9">
        <v>15</v>
      </c>
      <c r="E22" s="9">
        <v>16</v>
      </c>
      <c r="F22" s="9">
        <v>18</v>
      </c>
      <c r="G22" s="9">
        <v>18</v>
      </c>
      <c r="K22" s="17">
        <f t="shared" si="0"/>
        <v>67</v>
      </c>
    </row>
    <row r="23" spans="1:11">
      <c r="A23" s="10" t="s">
        <v>121</v>
      </c>
      <c r="B23" s="8" t="s">
        <v>152</v>
      </c>
      <c r="C23" s="15" t="s">
        <v>153</v>
      </c>
      <c r="D23" s="9">
        <v>22</v>
      </c>
      <c r="E23" s="9">
        <v>19</v>
      </c>
      <c r="F23" s="9">
        <v>22</v>
      </c>
      <c r="G23" s="9">
        <v>5</v>
      </c>
      <c r="K23" s="17">
        <f t="shared" si="0"/>
        <v>68</v>
      </c>
    </row>
    <row r="24" spans="1:11">
      <c r="A24" s="10" t="s">
        <v>122</v>
      </c>
      <c r="B24" s="8" t="s">
        <v>88</v>
      </c>
      <c r="C24" s="15" t="s">
        <v>58</v>
      </c>
      <c r="D24" s="9">
        <v>22</v>
      </c>
      <c r="E24" s="9">
        <v>17</v>
      </c>
      <c r="F24" s="9">
        <v>16</v>
      </c>
      <c r="G24" s="9">
        <v>14</v>
      </c>
      <c r="K24" s="17">
        <f t="shared" si="0"/>
        <v>69</v>
      </c>
    </row>
    <row r="25" spans="1:11">
      <c r="A25" s="10" t="s">
        <v>123</v>
      </c>
      <c r="B25" s="8" t="s">
        <v>74</v>
      </c>
      <c r="C25" s="15" t="s">
        <v>35</v>
      </c>
      <c r="D25" s="9">
        <v>12</v>
      </c>
      <c r="E25" s="9">
        <v>19</v>
      </c>
      <c r="F25" s="9">
        <v>22</v>
      </c>
      <c r="G25" s="9">
        <v>18</v>
      </c>
      <c r="K25" s="17">
        <f t="shared" si="0"/>
        <v>71</v>
      </c>
    </row>
    <row r="26" spans="1:11">
      <c r="A26" s="10" t="s">
        <v>144</v>
      </c>
      <c r="B26" s="8" t="s">
        <v>75</v>
      </c>
      <c r="C26" s="15" t="s">
        <v>60</v>
      </c>
      <c r="D26" s="9">
        <v>13</v>
      </c>
      <c r="E26" s="9">
        <v>19</v>
      </c>
      <c r="F26" s="9">
        <v>22</v>
      </c>
      <c r="G26" s="9">
        <v>18</v>
      </c>
      <c r="K26" s="17">
        <f t="shared" si="0"/>
        <v>72</v>
      </c>
    </row>
    <row r="27" spans="1:11">
      <c r="A27" s="10" t="s">
        <v>145</v>
      </c>
      <c r="B27" s="8" t="s">
        <v>137</v>
      </c>
      <c r="C27" s="15" t="s">
        <v>138</v>
      </c>
      <c r="D27" s="9">
        <v>22</v>
      </c>
      <c r="E27" s="9">
        <v>19</v>
      </c>
      <c r="F27" s="9">
        <v>14</v>
      </c>
      <c r="G27" s="9">
        <v>18</v>
      </c>
      <c r="K27" s="17">
        <f t="shared" si="0"/>
        <v>73</v>
      </c>
    </row>
    <row r="28" spans="1:11">
      <c r="A28" s="10" t="s">
        <v>146</v>
      </c>
      <c r="B28" s="8" t="s">
        <v>91</v>
      </c>
      <c r="C28" s="15" t="s">
        <v>142</v>
      </c>
      <c r="D28" s="9">
        <v>22</v>
      </c>
      <c r="E28" s="9">
        <v>19</v>
      </c>
      <c r="F28" s="9">
        <v>19</v>
      </c>
      <c r="G28" s="9">
        <v>16</v>
      </c>
      <c r="K28" s="17">
        <f t="shared" si="0"/>
        <v>76</v>
      </c>
    </row>
    <row r="29" spans="1:11">
      <c r="A29" s="10" t="s">
        <v>147</v>
      </c>
      <c r="B29" s="8" t="s">
        <v>82</v>
      </c>
      <c r="C29" s="15" t="s">
        <v>62</v>
      </c>
      <c r="D29" s="9">
        <v>19</v>
      </c>
      <c r="E29" s="9">
        <v>19</v>
      </c>
      <c r="F29" s="9">
        <v>22</v>
      </c>
      <c r="G29" s="9">
        <v>18</v>
      </c>
      <c r="K29" s="17">
        <f t="shared" si="0"/>
        <v>78</v>
      </c>
    </row>
    <row r="30" spans="1:11">
      <c r="A30" s="10" t="s">
        <v>157</v>
      </c>
      <c r="B30" s="8" t="s">
        <v>141</v>
      </c>
      <c r="C30" s="15" t="s">
        <v>156</v>
      </c>
      <c r="D30" s="9">
        <v>22</v>
      </c>
      <c r="E30" s="9">
        <v>19</v>
      </c>
      <c r="F30" s="9">
        <v>20</v>
      </c>
      <c r="G30" s="9">
        <v>18</v>
      </c>
      <c r="K30" s="17">
        <f t="shared" si="0"/>
        <v>79</v>
      </c>
    </row>
    <row r="31" spans="1:11">
      <c r="A31" s="10"/>
    </row>
    <row r="32" spans="1:11">
      <c r="A32" s="10"/>
      <c r="B32" s="10" t="s">
        <v>12</v>
      </c>
      <c r="D32" s="11" t="s">
        <v>113</v>
      </c>
      <c r="E32" s="11" t="s">
        <v>114</v>
      </c>
      <c r="F32" s="11" t="s">
        <v>115</v>
      </c>
      <c r="G32" s="11" t="s">
        <v>116</v>
      </c>
      <c r="H32" s="11" t="s">
        <v>117</v>
      </c>
      <c r="I32" s="11" t="s">
        <v>118</v>
      </c>
      <c r="J32" s="11" t="s">
        <v>119</v>
      </c>
      <c r="K32" s="11" t="s">
        <v>14</v>
      </c>
    </row>
    <row r="33" spans="1:11">
      <c r="A33" s="10" t="s">
        <v>15</v>
      </c>
      <c r="B33" s="8" t="s">
        <v>86</v>
      </c>
      <c r="C33" s="15" t="s">
        <v>57</v>
      </c>
      <c r="D33" s="9">
        <v>3</v>
      </c>
      <c r="E33" s="9">
        <v>0.75</v>
      </c>
      <c r="F33" s="9">
        <v>0.75</v>
      </c>
      <c r="G33" s="9">
        <v>0.75</v>
      </c>
      <c r="K33" s="17">
        <f t="shared" ref="K33:K51" si="1">SUM(D33:J33)</f>
        <v>5.25</v>
      </c>
    </row>
    <row r="34" spans="1:11">
      <c r="A34" s="10" t="s">
        <v>16</v>
      </c>
      <c r="B34" s="8" t="s">
        <v>85</v>
      </c>
      <c r="C34" s="15" t="s">
        <v>52</v>
      </c>
      <c r="D34" s="9">
        <v>2</v>
      </c>
      <c r="E34" s="9">
        <v>13</v>
      </c>
      <c r="F34" s="9">
        <v>2</v>
      </c>
      <c r="G34" s="9">
        <v>4</v>
      </c>
      <c r="K34" s="17">
        <f t="shared" si="1"/>
        <v>21</v>
      </c>
    </row>
    <row r="35" spans="1:11">
      <c r="A35" s="10" t="s">
        <v>17</v>
      </c>
      <c r="B35" s="8" t="s">
        <v>87</v>
      </c>
      <c r="C35" s="15" t="s">
        <v>54</v>
      </c>
      <c r="D35" s="9">
        <v>4</v>
      </c>
      <c r="E35" s="9">
        <v>4</v>
      </c>
      <c r="F35" s="9">
        <v>6</v>
      </c>
      <c r="G35" s="9">
        <v>7</v>
      </c>
      <c r="K35" s="17">
        <f t="shared" si="1"/>
        <v>21</v>
      </c>
    </row>
    <row r="36" spans="1:11">
      <c r="A36" s="10" t="s">
        <v>18</v>
      </c>
      <c r="B36" s="8" t="s">
        <v>100</v>
      </c>
      <c r="C36" s="15" t="s">
        <v>99</v>
      </c>
      <c r="D36" s="9">
        <v>11</v>
      </c>
      <c r="E36" s="9">
        <v>2</v>
      </c>
      <c r="F36" s="9">
        <v>3</v>
      </c>
      <c r="G36" s="9">
        <v>8</v>
      </c>
      <c r="K36" s="17">
        <f t="shared" si="1"/>
        <v>24</v>
      </c>
    </row>
    <row r="37" spans="1:11">
      <c r="A37" s="10" t="s">
        <v>19</v>
      </c>
      <c r="B37" s="8" t="s">
        <v>96</v>
      </c>
      <c r="C37" s="15" t="s">
        <v>102</v>
      </c>
      <c r="D37" s="9">
        <v>11</v>
      </c>
      <c r="E37" s="9">
        <v>5</v>
      </c>
      <c r="F37" s="9">
        <v>7</v>
      </c>
      <c r="G37" s="9">
        <v>2</v>
      </c>
      <c r="K37" s="17">
        <f t="shared" si="1"/>
        <v>25</v>
      </c>
    </row>
    <row r="38" spans="1:11">
      <c r="A38" s="10" t="s">
        <v>20</v>
      </c>
      <c r="B38" s="8" t="s">
        <v>84</v>
      </c>
      <c r="C38" s="15" t="s">
        <v>51</v>
      </c>
      <c r="D38" s="9">
        <v>0.75</v>
      </c>
      <c r="E38" s="9">
        <v>6</v>
      </c>
      <c r="F38" s="9">
        <v>12</v>
      </c>
      <c r="G38" s="9">
        <v>9</v>
      </c>
      <c r="K38" s="17">
        <f t="shared" si="1"/>
        <v>27.75</v>
      </c>
    </row>
    <row r="39" spans="1:11">
      <c r="A39" s="10" t="s">
        <v>21</v>
      </c>
      <c r="B39" s="8" t="s">
        <v>133</v>
      </c>
      <c r="C39" s="15" t="s">
        <v>134</v>
      </c>
      <c r="D39" s="9">
        <v>11</v>
      </c>
      <c r="E39" s="9">
        <v>13</v>
      </c>
      <c r="F39" s="9">
        <v>4</v>
      </c>
      <c r="G39" s="9">
        <v>6</v>
      </c>
      <c r="K39" s="17">
        <f t="shared" si="1"/>
        <v>34</v>
      </c>
    </row>
    <row r="40" spans="1:11">
      <c r="A40" s="10" t="s">
        <v>22</v>
      </c>
      <c r="B40" s="8" t="s">
        <v>98</v>
      </c>
      <c r="C40" s="15" t="s">
        <v>111</v>
      </c>
      <c r="D40" s="9">
        <v>11</v>
      </c>
      <c r="E40" s="9">
        <v>7</v>
      </c>
      <c r="F40" s="9">
        <v>5</v>
      </c>
      <c r="G40" s="9">
        <v>11</v>
      </c>
      <c r="K40" s="17">
        <f t="shared" si="1"/>
        <v>34</v>
      </c>
    </row>
    <row r="41" spans="1:11">
      <c r="A41" s="10" t="s">
        <v>23</v>
      </c>
      <c r="B41" s="8" t="s">
        <v>89</v>
      </c>
      <c r="C41" s="15" t="s">
        <v>56</v>
      </c>
      <c r="D41" s="9">
        <v>6</v>
      </c>
      <c r="E41" s="9">
        <v>13</v>
      </c>
      <c r="F41" s="9">
        <v>12</v>
      </c>
      <c r="G41" s="9">
        <v>5</v>
      </c>
      <c r="K41" s="17">
        <f t="shared" si="1"/>
        <v>36</v>
      </c>
    </row>
    <row r="42" spans="1:11">
      <c r="A42" s="10" t="s">
        <v>24</v>
      </c>
      <c r="B42" s="8" t="s">
        <v>104</v>
      </c>
      <c r="C42" s="15" t="s">
        <v>105</v>
      </c>
      <c r="D42" s="9">
        <v>11</v>
      </c>
      <c r="E42" s="9">
        <v>3</v>
      </c>
      <c r="F42" s="9">
        <v>12</v>
      </c>
      <c r="G42" s="9">
        <v>11</v>
      </c>
      <c r="K42" s="17">
        <f t="shared" si="1"/>
        <v>37</v>
      </c>
    </row>
    <row r="43" spans="1:11">
      <c r="A43" s="10" t="s">
        <v>25</v>
      </c>
      <c r="B43" s="8" t="s">
        <v>92</v>
      </c>
      <c r="C43" s="15" t="s">
        <v>59</v>
      </c>
      <c r="D43" s="9">
        <v>9</v>
      </c>
      <c r="E43" s="9">
        <v>9</v>
      </c>
      <c r="F43" s="9">
        <v>9</v>
      </c>
      <c r="G43" s="9">
        <v>11</v>
      </c>
      <c r="K43" s="17">
        <f t="shared" si="1"/>
        <v>38</v>
      </c>
    </row>
    <row r="44" spans="1:11" ht="14.25" customHeight="1">
      <c r="A44" s="10" t="s">
        <v>26</v>
      </c>
      <c r="B44" s="8" t="s">
        <v>141</v>
      </c>
      <c r="C44" s="15" t="s">
        <v>156</v>
      </c>
      <c r="D44" s="9">
        <v>11</v>
      </c>
      <c r="E44" s="9">
        <v>13</v>
      </c>
      <c r="F44" s="9">
        <v>12</v>
      </c>
      <c r="G44" s="9">
        <v>3</v>
      </c>
      <c r="K44" s="17">
        <f t="shared" si="1"/>
        <v>39</v>
      </c>
    </row>
    <row r="45" spans="1:11" ht="14.25" customHeight="1">
      <c r="A45" s="10" t="s">
        <v>27</v>
      </c>
      <c r="B45" s="8" t="s">
        <v>91</v>
      </c>
      <c r="C45" s="15" t="s">
        <v>53</v>
      </c>
      <c r="D45" s="9">
        <v>8</v>
      </c>
      <c r="E45" s="9">
        <v>13</v>
      </c>
      <c r="F45" s="9">
        <v>8</v>
      </c>
      <c r="G45" s="9">
        <v>11</v>
      </c>
      <c r="K45" s="17">
        <f t="shared" si="1"/>
        <v>40</v>
      </c>
    </row>
    <row r="46" spans="1:11" ht="14.25" customHeight="1">
      <c r="A46" s="10" t="s">
        <v>28</v>
      </c>
      <c r="B46" s="8" t="s">
        <v>88</v>
      </c>
      <c r="C46" s="15" t="s">
        <v>58</v>
      </c>
      <c r="D46" s="9">
        <v>5</v>
      </c>
      <c r="E46" s="9">
        <v>13</v>
      </c>
      <c r="F46" s="9">
        <v>12</v>
      </c>
      <c r="G46" s="9">
        <v>11</v>
      </c>
      <c r="K46" s="17">
        <f t="shared" si="1"/>
        <v>41</v>
      </c>
    </row>
    <row r="47" spans="1:11" ht="14.25" customHeight="1">
      <c r="A47" s="10" t="s">
        <v>29</v>
      </c>
      <c r="B47" s="8" t="s">
        <v>106</v>
      </c>
      <c r="C47" s="15" t="s">
        <v>107</v>
      </c>
      <c r="D47" s="9">
        <v>11</v>
      </c>
      <c r="E47" s="9">
        <v>8</v>
      </c>
      <c r="F47" s="9">
        <v>12</v>
      </c>
      <c r="G47" s="9">
        <v>11</v>
      </c>
      <c r="K47" s="17">
        <f t="shared" si="1"/>
        <v>42</v>
      </c>
    </row>
    <row r="48" spans="1:11" ht="14.25" customHeight="1">
      <c r="A48" s="10" t="s">
        <v>30</v>
      </c>
      <c r="B48" s="8" t="s">
        <v>90</v>
      </c>
      <c r="C48" s="15" t="s">
        <v>55</v>
      </c>
      <c r="D48" s="9">
        <v>7</v>
      </c>
      <c r="E48" s="9">
        <v>13</v>
      </c>
      <c r="F48" s="9">
        <v>12</v>
      </c>
      <c r="G48" s="9">
        <v>11</v>
      </c>
      <c r="K48" s="17">
        <f t="shared" si="1"/>
        <v>43</v>
      </c>
    </row>
    <row r="49" spans="1:11">
      <c r="A49" s="10" t="s">
        <v>31</v>
      </c>
      <c r="B49" s="8" t="s">
        <v>108</v>
      </c>
      <c r="C49" s="15" t="s">
        <v>109</v>
      </c>
      <c r="D49" s="9">
        <v>11</v>
      </c>
      <c r="E49" s="9">
        <v>10</v>
      </c>
      <c r="F49" s="9">
        <v>12</v>
      </c>
      <c r="G49" s="9">
        <v>11</v>
      </c>
      <c r="K49" s="17">
        <f t="shared" si="1"/>
        <v>44</v>
      </c>
    </row>
    <row r="50" spans="1:11">
      <c r="A50" s="10" t="s">
        <v>32</v>
      </c>
      <c r="B50" s="8" t="s">
        <v>135</v>
      </c>
      <c r="C50" s="15" t="s">
        <v>136</v>
      </c>
      <c r="D50" s="9">
        <v>11</v>
      </c>
      <c r="E50" s="9">
        <v>13</v>
      </c>
      <c r="F50" s="9">
        <v>10</v>
      </c>
      <c r="G50" s="9">
        <v>11</v>
      </c>
      <c r="K50" s="17">
        <f t="shared" si="1"/>
        <v>45</v>
      </c>
    </row>
    <row r="51" spans="1:11">
      <c r="A51" s="10" t="s">
        <v>61</v>
      </c>
      <c r="B51" s="8" t="s">
        <v>112</v>
      </c>
      <c r="C51" s="15" t="s">
        <v>110</v>
      </c>
      <c r="D51" s="9">
        <v>11</v>
      </c>
      <c r="E51" s="9">
        <v>11</v>
      </c>
      <c r="F51" s="9">
        <v>12</v>
      </c>
      <c r="G51" s="9">
        <v>11</v>
      </c>
      <c r="K51" s="17">
        <f t="shared" si="1"/>
        <v>45</v>
      </c>
    </row>
  </sheetData>
  <sortState ref="B33:K51">
    <sortCondition ref="K33:K51"/>
  </sortState>
  <printOptions gridLines="1"/>
  <pageMargins left="0.64" right="0.7" top="0.75" bottom="0.75" header="0.3" footer="0.3"/>
  <pageSetup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Heat1</vt:lpstr>
      <vt:lpstr>Heat2</vt:lpstr>
      <vt:lpstr>Heat3</vt:lpstr>
      <vt:lpstr>Heat4</vt:lpstr>
      <vt:lpstr>Overall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Jesper</dc:creator>
  <cp:lastModifiedBy>dflanagan</cp:lastModifiedBy>
  <cp:lastPrinted>2012-12-03T03:00:06Z</cp:lastPrinted>
  <dcterms:created xsi:type="dcterms:W3CDTF">2012-09-29T08:13:08Z</dcterms:created>
  <dcterms:modified xsi:type="dcterms:W3CDTF">2012-12-03T03:03:27Z</dcterms:modified>
</cp:coreProperties>
</file>